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1865" windowHeight="7455" tabRatio="925" activeTab="6"/>
  </bookViews>
  <sheets>
    <sheet name="Valvontaluvut 1995-2014" sheetId="1" r:id="rId1"/>
    <sheet name="Valvontakäynnit" sheetId="2" r:id="rId2"/>
    <sheet name="Testausten määrät" sheetId="3" r:id="rId3"/>
    <sheet name="Tulosjakauma" sheetId="4" r:id="rId4"/>
    <sheet name="Reaktiot kaikista" sheetId="5" r:id="rId5"/>
    <sheet name="Reaktioiden keskinäinen suhde" sheetId="6" r:id="rId6"/>
    <sheet name="Taul4" sheetId="7" r:id="rId7"/>
    <sheet name="Taul5" sheetId="8" r:id="rId8"/>
    <sheet name="Taul6" sheetId="9" r:id="rId9"/>
    <sheet name="Taul7" sheetId="10" r:id="rId10"/>
    <sheet name="Taul8" sheetId="11" r:id="rId11"/>
    <sheet name="Taul9" sheetId="12" r:id="rId12"/>
    <sheet name="Taul10" sheetId="13" r:id="rId13"/>
    <sheet name="Taul11" sheetId="14" r:id="rId14"/>
    <sheet name="Taul12" sheetId="15" r:id="rId15"/>
    <sheet name="Taul13" sheetId="16" r:id="rId16"/>
    <sheet name="Taul14" sheetId="17" r:id="rId17"/>
    <sheet name="Taul15" sheetId="18" r:id="rId18"/>
    <sheet name="Taul16" sheetId="19" r:id="rId19"/>
  </sheets>
  <definedNames>
    <definedName name="_xlnm.Print_Area" localSheetId="0">'Valvontaluvut 1995-2014'!$C$1:$V$25</definedName>
  </definedNames>
  <calcPr fullCalcOnLoad="1"/>
</workbook>
</file>

<file path=xl/comments1.xml><?xml version="1.0" encoding="utf-8"?>
<comments xmlns="http://schemas.openxmlformats.org/spreadsheetml/2006/main">
  <authors>
    <author>Toivonen Mika</author>
  </authors>
  <commentList>
    <comment ref="P19" authorId="0">
      <text>
        <r>
          <rPr>
            <b/>
            <sz val="8"/>
            <rFont val="Tahoma"/>
            <family val="0"/>
          </rPr>
          <t>Toivonen Mika:</t>
        </r>
        <r>
          <rPr>
            <sz val="8"/>
            <rFont val="Tahoma"/>
            <family val="0"/>
          </rPr>
          <t xml:space="preserve">
31 LVD
1 Muu sähköturvallisuus</t>
        </r>
      </text>
    </comment>
    <comment ref="R19" authorId="0">
      <text>
        <r>
          <rPr>
            <b/>
            <sz val="9"/>
            <rFont val="Tahoma"/>
            <family val="0"/>
          </rPr>
          <t>Toivonen Mika:</t>
        </r>
        <r>
          <rPr>
            <sz val="9"/>
            <rFont val="Tahoma"/>
            <family val="0"/>
          </rPr>
          <t xml:space="preserve">
54 LVD
3 muu sähköturvallisuus</t>
        </r>
      </text>
    </comment>
    <comment ref="Q19" authorId="0">
      <text>
        <r>
          <rPr>
            <b/>
            <sz val="9"/>
            <rFont val="Tahoma"/>
            <family val="0"/>
          </rPr>
          <t>Toivonen Mika:</t>
        </r>
        <r>
          <rPr>
            <sz val="9"/>
            <rFont val="Tahoma"/>
            <family val="0"/>
          </rPr>
          <t xml:space="preserve">
54 LVD
3 muu sähköturvallisuus</t>
        </r>
      </text>
    </comment>
  </commentList>
</comments>
</file>

<file path=xl/sharedStrings.xml><?xml version="1.0" encoding="utf-8"?>
<sst xmlns="http://schemas.openxmlformats.org/spreadsheetml/2006/main" count="19" uniqueCount="19">
  <si>
    <t>vaatimustenmukaisia</t>
  </si>
  <si>
    <t>joissa vähäisiä puutteita</t>
  </si>
  <si>
    <t>huomautusta</t>
  </si>
  <si>
    <t>Myymälät</t>
  </si>
  <si>
    <t>joissa vakavia puutteita</t>
  </si>
  <si>
    <t>ei reaktiota</t>
  </si>
  <si>
    <t>Laitetta…</t>
  </si>
  <si>
    <t>VALVONTAKÄYNNIT:</t>
  </si>
  <si>
    <t>RISKINARVIOINNIT TESTATUILLE LAITTEILLE:</t>
  </si>
  <si>
    <t>TUKES REAKTIOT ANNETTU SEURAAVASTI:</t>
  </si>
  <si>
    <t>Maahantuojat ja kotimaiset valmistajat</t>
  </si>
  <si>
    <t>(kpl) testejä (LVD) tilattu</t>
  </si>
  <si>
    <t>(kpl) laitetta testattu ja tulos rekisteröity</t>
  </si>
  <si>
    <t xml:space="preserve">joissa huomattavia puutteita </t>
  </si>
  <si>
    <t>palauttamismenettelypäätöstä (PAM)</t>
  </si>
  <si>
    <t xml:space="preserve">Päätösten osuus (%) testatuista laitteista </t>
  </si>
  <si>
    <t>TUKES sähkötuotevalvonta - Turvallisuustestaukset  1995 - 2014</t>
  </si>
  <si>
    <t>markkinoilta poistoa</t>
  </si>
  <si>
    <t>myyntikieltoa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</si>
</sst>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\ %"/>
    <numFmt numFmtId="169" formatCode="0%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8"/>
      <color indexed="8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omic Sans MS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0.1"/>
      <color indexed="8"/>
      <name val="Arial"/>
      <family val="0"/>
    </font>
    <font>
      <sz val="14"/>
      <color indexed="8"/>
      <name val="Calibri"/>
      <family val="0"/>
    </font>
    <font>
      <sz val="14.7"/>
      <color indexed="8"/>
      <name val="Calibri"/>
      <family val="0"/>
    </font>
    <font>
      <sz val="9.2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0"/>
    </font>
    <font>
      <b/>
      <sz val="18"/>
      <color indexed="8"/>
      <name val="Calibri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2" applyNumberFormat="0" applyAlignment="0" applyProtection="0"/>
    <xf numFmtId="0" fontId="57" fillId="0" borderId="3" applyNumberFormat="0" applyFill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2" applyNumberFormat="0" applyAlignment="0" applyProtection="0"/>
    <xf numFmtId="0" fontId="66" fillId="32" borderId="8" applyNumberFormat="0" applyAlignment="0" applyProtection="0"/>
    <xf numFmtId="0" fontId="6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1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0" fillId="36" borderId="15" xfId="0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10" fillId="36" borderId="14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10" fontId="0" fillId="36" borderId="17" xfId="0" applyNumberFormat="1" applyFill="1" applyBorder="1" applyAlignment="1">
      <alignment horizontal="right"/>
    </xf>
    <xf numFmtId="10" fontId="0" fillId="36" borderId="13" xfId="0" applyNumberFormat="1" applyFill="1" applyBorder="1" applyAlignment="1">
      <alignment horizontal="right"/>
    </xf>
    <xf numFmtId="10" fontId="0" fillId="36" borderId="13" xfId="0" applyNumberFormat="1" applyFont="1" applyFill="1" applyBorder="1" applyAlignment="1">
      <alignment horizontal="right"/>
    </xf>
    <xf numFmtId="10" fontId="0" fillId="36" borderId="18" xfId="0" applyNumberFormat="1" applyFont="1" applyFill="1" applyBorder="1" applyAlignment="1">
      <alignment horizontal="right"/>
    </xf>
    <xf numFmtId="10" fontId="8" fillId="36" borderId="18" xfId="0" applyNumberFormat="1" applyFon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10" fillId="36" borderId="19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10" fontId="0" fillId="36" borderId="17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10" fontId="0" fillId="36" borderId="13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10" fontId="8" fillId="36" borderId="18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1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10" fillId="38" borderId="20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4" xfId="0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0" fontId="9" fillId="38" borderId="16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7" borderId="20" xfId="0" applyFont="1" applyFill="1" applyBorder="1" applyAlignment="1">
      <alignment wrapText="1"/>
    </xf>
    <xf numFmtId="0" fontId="69" fillId="37" borderId="13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9" fillId="37" borderId="16" xfId="0" applyFont="1" applyFill="1" applyBorder="1" applyAlignment="1">
      <alignment/>
    </xf>
    <xf numFmtId="10" fontId="8" fillId="37" borderId="18" xfId="0" applyNumberFormat="1" applyFont="1" applyFill="1" applyBorder="1" applyAlignment="1">
      <alignment horizontal="right"/>
    </xf>
    <xf numFmtId="0" fontId="9" fillId="37" borderId="19" xfId="0" applyFont="1" applyFill="1" applyBorder="1" applyAlignment="1">
      <alignment/>
    </xf>
    <xf numFmtId="10" fontId="8" fillId="37" borderId="18" xfId="0" applyNumberFormat="1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69" fillId="37" borderId="18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0" fontId="9" fillId="36" borderId="20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left"/>
    </xf>
    <xf numFmtId="0" fontId="13" fillId="37" borderId="15" xfId="0" applyFont="1" applyFill="1" applyBorder="1" applyAlignment="1">
      <alignment horizontal="left"/>
    </xf>
    <xf numFmtId="0" fontId="13" fillId="37" borderId="17" xfId="0" applyFont="1" applyFill="1" applyBorder="1" applyAlignment="1">
      <alignment horizontal="left"/>
    </xf>
    <xf numFmtId="0" fontId="13" fillId="37" borderId="12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11" fillId="37" borderId="19" xfId="0" applyFont="1" applyFill="1" applyBorder="1" applyAlignment="1">
      <alignment/>
    </xf>
    <xf numFmtId="0" fontId="8" fillId="37" borderId="19" xfId="0" applyFont="1" applyFill="1" applyBorder="1" applyAlignment="1">
      <alignment/>
    </xf>
    <xf numFmtId="0" fontId="13" fillId="34" borderId="17" xfId="0" applyFont="1" applyFill="1" applyBorder="1" applyAlignment="1">
      <alignment horizontal="left"/>
    </xf>
    <xf numFmtId="0" fontId="11" fillId="37" borderId="18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" fillId="37" borderId="16" xfId="0" applyFont="1" applyFill="1" applyBorder="1" applyAlignment="1">
      <alignment/>
    </xf>
    <xf numFmtId="0" fontId="69" fillId="37" borderId="20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2" fillId="37" borderId="18" xfId="0" applyFont="1" applyFill="1" applyBorder="1" applyAlignment="1">
      <alignment wrapText="1"/>
    </xf>
    <xf numFmtId="0" fontId="9" fillId="37" borderId="20" xfId="0" applyFont="1" applyFill="1" applyBorder="1" applyAlignment="1">
      <alignment horizontal="right"/>
    </xf>
    <xf numFmtId="0" fontId="11" fillId="36" borderId="18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5" borderId="0" xfId="0" applyFont="1" applyFill="1" applyAlignment="1">
      <alignment/>
    </xf>
    <xf numFmtId="168" fontId="0" fillId="0" borderId="0" xfId="54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37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68" fontId="8" fillId="38" borderId="10" xfId="54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14" fillId="38" borderId="19" xfId="0" applyFont="1" applyFill="1" applyBorder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8" fillId="0" borderId="19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3" fillId="33" borderId="23" xfId="0" applyFont="1" applyFill="1" applyBorder="1" applyAlignment="1">
      <alignment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1"/>
          <c:w val="0.97825"/>
          <c:h val="0.9385"/>
        </c:manualLayout>
      </c:layout>
      <c:barChart>
        <c:barDir val="col"/>
        <c:grouping val="clustered"/>
        <c:varyColors val="0"/>
        <c:ser>
          <c:idx val="1"/>
          <c:order val="0"/>
          <c:tx>
            <c:v>Myymälät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1995-2014'!$A$23:$T$23</c:f>
              <c:numCache>
                <c:ptCount val="20"/>
                <c:pt idx="0">
                  <c:v>2566</c:v>
                </c:pt>
                <c:pt idx="1">
                  <c:v>2615</c:v>
                </c:pt>
                <c:pt idx="2">
                  <c:v>2290</c:v>
                </c:pt>
                <c:pt idx="3">
                  <c:v>2135</c:v>
                </c:pt>
                <c:pt idx="4">
                  <c:v>2721</c:v>
                </c:pt>
                <c:pt idx="5">
                  <c:v>2431</c:v>
                </c:pt>
                <c:pt idx="6">
                  <c:v>2333</c:v>
                </c:pt>
                <c:pt idx="7">
                  <c:v>1831</c:v>
                </c:pt>
                <c:pt idx="8">
                  <c:v>2225</c:v>
                </c:pt>
                <c:pt idx="9">
                  <c:v>2371</c:v>
                </c:pt>
                <c:pt idx="10">
                  <c:v>2562</c:v>
                </c:pt>
                <c:pt idx="11">
                  <c:v>2629</c:v>
                </c:pt>
                <c:pt idx="12">
                  <c:v>2439</c:v>
                </c:pt>
                <c:pt idx="13">
                  <c:v>2675</c:v>
                </c:pt>
                <c:pt idx="14">
                  <c:v>2773</c:v>
                </c:pt>
                <c:pt idx="15">
                  <c:v>2852</c:v>
                </c:pt>
                <c:pt idx="16">
                  <c:v>3316</c:v>
                </c:pt>
                <c:pt idx="17">
                  <c:v>3579</c:v>
                </c:pt>
                <c:pt idx="18">
                  <c:v>3567</c:v>
                </c:pt>
                <c:pt idx="19">
                  <c:v>2702</c:v>
                </c:pt>
              </c:numCache>
            </c:numRef>
          </c:val>
        </c:ser>
        <c:ser>
          <c:idx val="0"/>
          <c:order val="1"/>
          <c:tx>
            <c:v>Maahantuojat ja kotimaiset valmistajat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1995-2014'!$A$24:$T$24</c:f>
              <c:numCache>
                <c:ptCount val="20"/>
                <c:pt idx="0">
                  <c:v>33</c:v>
                </c:pt>
                <c:pt idx="1">
                  <c:v>83</c:v>
                </c:pt>
                <c:pt idx="2">
                  <c:v>91</c:v>
                </c:pt>
                <c:pt idx="3">
                  <c:v>63</c:v>
                </c:pt>
                <c:pt idx="4">
                  <c:v>186</c:v>
                </c:pt>
                <c:pt idx="5">
                  <c:v>192</c:v>
                </c:pt>
                <c:pt idx="6">
                  <c:v>190</c:v>
                </c:pt>
                <c:pt idx="7">
                  <c:v>154</c:v>
                </c:pt>
                <c:pt idx="8">
                  <c:v>195</c:v>
                </c:pt>
                <c:pt idx="9">
                  <c:v>212</c:v>
                </c:pt>
                <c:pt idx="10">
                  <c:v>149</c:v>
                </c:pt>
                <c:pt idx="11">
                  <c:v>156</c:v>
                </c:pt>
                <c:pt idx="12">
                  <c:v>103</c:v>
                </c:pt>
                <c:pt idx="13">
                  <c:v>101</c:v>
                </c:pt>
                <c:pt idx="14">
                  <c:v>44</c:v>
                </c:pt>
                <c:pt idx="15">
                  <c:v>42</c:v>
                </c:pt>
                <c:pt idx="16">
                  <c:v>39</c:v>
                </c:pt>
                <c:pt idx="17">
                  <c:v>37</c:v>
                </c:pt>
                <c:pt idx="18">
                  <c:v>17</c:v>
                </c:pt>
                <c:pt idx="19">
                  <c:v>17</c:v>
                </c:pt>
              </c:numCache>
            </c:numRef>
          </c:val>
        </c:ser>
        <c:gapWidth val="50"/>
        <c:axId val="26683081"/>
        <c:axId val="38821138"/>
      </c:bar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1138"/>
        <c:crosses val="autoZero"/>
        <c:auto val="0"/>
        <c:lblOffset val="100"/>
        <c:tickLblSkip val="1"/>
        <c:noMultiLvlLbl val="0"/>
      </c:catAx>
      <c:valAx>
        <c:axId val="38821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3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025"/>
          <c:y val="0.938"/>
          <c:w val="0.462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Sähkötuotevalvonta - Turvallisuustestausten lukumäärä</a:t>
            </a:r>
          </a:p>
        </c:rich>
      </c:tx>
      <c:layout>
        <c:manualLayout>
          <c:xMode val="factor"/>
          <c:yMode val="factor"/>
          <c:x val="0.02275"/>
          <c:y val="-0.013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5"/>
          <c:y val="0.003"/>
          <c:w val="0.954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1995-2014'!$A$3:$T$3</c:f>
              <c:numCache>
                <c:ptCount val="20"/>
                <c:pt idx="0">
                  <c:v>688</c:v>
                </c:pt>
                <c:pt idx="1">
                  <c:v>707</c:v>
                </c:pt>
                <c:pt idx="2">
                  <c:v>973</c:v>
                </c:pt>
                <c:pt idx="3">
                  <c:v>853</c:v>
                </c:pt>
                <c:pt idx="4">
                  <c:v>1247</c:v>
                </c:pt>
                <c:pt idx="5">
                  <c:v>904</c:v>
                </c:pt>
                <c:pt idx="6">
                  <c:v>1024</c:v>
                </c:pt>
                <c:pt idx="7">
                  <c:v>748</c:v>
                </c:pt>
                <c:pt idx="8">
                  <c:v>745</c:v>
                </c:pt>
                <c:pt idx="9">
                  <c:v>791</c:v>
                </c:pt>
                <c:pt idx="10">
                  <c:v>584</c:v>
                </c:pt>
                <c:pt idx="11">
                  <c:v>631</c:v>
                </c:pt>
                <c:pt idx="12">
                  <c:v>730</c:v>
                </c:pt>
                <c:pt idx="13">
                  <c:v>640</c:v>
                </c:pt>
                <c:pt idx="14">
                  <c:v>816</c:v>
                </c:pt>
                <c:pt idx="15">
                  <c:v>681</c:v>
                </c:pt>
                <c:pt idx="16">
                  <c:v>790</c:v>
                </c:pt>
                <c:pt idx="17">
                  <c:v>715</c:v>
                </c:pt>
                <c:pt idx="18">
                  <c:v>728</c:v>
                </c:pt>
                <c:pt idx="19">
                  <c:v>458</c:v>
                </c:pt>
              </c:numCache>
            </c:numRef>
          </c:val>
        </c:ser>
        <c:gapWidth val="75"/>
        <c:axId val="13845923"/>
        <c:axId val="57504444"/>
      </c:barChart>
      <c:catAx>
        <c:axId val="13845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04444"/>
        <c:crosses val="autoZero"/>
        <c:auto val="0"/>
        <c:lblOffset val="100"/>
        <c:tickLblSkip val="1"/>
        <c:noMultiLvlLbl val="0"/>
      </c:catAx>
      <c:valAx>
        <c:axId val="57504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45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TUKES - Sähkötuotteiden testausten tulosjakauma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85"/>
          <c:w val="0.98325"/>
          <c:h val="0.87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Vaatimustenmukaisia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1995-2014'!$A$6:$T$6</c:f>
              <c:numCache>
                <c:ptCount val="20"/>
                <c:pt idx="0">
                  <c:v>137</c:v>
                </c:pt>
                <c:pt idx="1">
                  <c:v>147</c:v>
                </c:pt>
                <c:pt idx="2">
                  <c:v>242</c:v>
                </c:pt>
                <c:pt idx="3">
                  <c:v>172</c:v>
                </c:pt>
                <c:pt idx="4">
                  <c:v>314</c:v>
                </c:pt>
                <c:pt idx="5">
                  <c:v>261</c:v>
                </c:pt>
                <c:pt idx="6">
                  <c:v>235</c:v>
                </c:pt>
                <c:pt idx="7">
                  <c:v>154</c:v>
                </c:pt>
                <c:pt idx="8">
                  <c:v>131</c:v>
                </c:pt>
                <c:pt idx="9">
                  <c:v>169</c:v>
                </c:pt>
                <c:pt idx="10">
                  <c:v>98</c:v>
                </c:pt>
                <c:pt idx="11">
                  <c:v>120</c:v>
                </c:pt>
                <c:pt idx="12">
                  <c:v>144</c:v>
                </c:pt>
                <c:pt idx="13">
                  <c:v>141</c:v>
                </c:pt>
                <c:pt idx="14">
                  <c:v>171</c:v>
                </c:pt>
                <c:pt idx="15">
                  <c:v>153</c:v>
                </c:pt>
                <c:pt idx="16">
                  <c:v>175</c:v>
                </c:pt>
                <c:pt idx="17">
                  <c:v>149</c:v>
                </c:pt>
                <c:pt idx="18">
                  <c:v>108</c:v>
                </c:pt>
                <c:pt idx="19">
                  <c:v>78</c:v>
                </c:pt>
              </c:numCache>
            </c:numRef>
          </c:val>
        </c:ser>
        <c:ser>
          <c:idx val="1"/>
          <c:order val="1"/>
          <c:tx>
            <c:v>Vähäisiä puutteita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1995-2014'!$A$8:$T$8</c:f>
              <c:numCache>
                <c:ptCount val="20"/>
                <c:pt idx="0">
                  <c:v>180</c:v>
                </c:pt>
                <c:pt idx="1">
                  <c:v>220</c:v>
                </c:pt>
                <c:pt idx="2">
                  <c:v>238</c:v>
                </c:pt>
                <c:pt idx="3">
                  <c:v>275</c:v>
                </c:pt>
                <c:pt idx="4">
                  <c:v>396</c:v>
                </c:pt>
                <c:pt idx="5">
                  <c:v>327</c:v>
                </c:pt>
                <c:pt idx="6">
                  <c:v>431</c:v>
                </c:pt>
                <c:pt idx="7">
                  <c:v>294</c:v>
                </c:pt>
                <c:pt idx="8">
                  <c:v>318</c:v>
                </c:pt>
                <c:pt idx="9">
                  <c:v>275</c:v>
                </c:pt>
                <c:pt idx="10">
                  <c:v>199</c:v>
                </c:pt>
                <c:pt idx="11">
                  <c:v>221</c:v>
                </c:pt>
                <c:pt idx="12">
                  <c:v>297</c:v>
                </c:pt>
                <c:pt idx="13">
                  <c:v>207</c:v>
                </c:pt>
                <c:pt idx="14">
                  <c:v>318</c:v>
                </c:pt>
                <c:pt idx="15">
                  <c:v>236</c:v>
                </c:pt>
                <c:pt idx="16">
                  <c:v>220</c:v>
                </c:pt>
                <c:pt idx="17">
                  <c:v>193</c:v>
                </c:pt>
                <c:pt idx="18">
                  <c:v>220</c:v>
                </c:pt>
                <c:pt idx="19">
                  <c:v>123</c:v>
                </c:pt>
              </c:numCache>
            </c:numRef>
          </c:val>
        </c:ser>
        <c:ser>
          <c:idx val="2"/>
          <c:order val="2"/>
          <c:tx>
            <c:v>Puutteita, jotka saattavat vaarantaa turvallisuuden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1995-2014'!$A$10:$T$10</c:f>
              <c:numCache>
                <c:ptCount val="20"/>
                <c:pt idx="0">
                  <c:v>305</c:v>
                </c:pt>
                <c:pt idx="1">
                  <c:v>306</c:v>
                </c:pt>
                <c:pt idx="2">
                  <c:v>431</c:v>
                </c:pt>
                <c:pt idx="3">
                  <c:v>371</c:v>
                </c:pt>
                <c:pt idx="4">
                  <c:v>470</c:v>
                </c:pt>
                <c:pt idx="5">
                  <c:v>253</c:v>
                </c:pt>
                <c:pt idx="6">
                  <c:v>313</c:v>
                </c:pt>
                <c:pt idx="7">
                  <c:v>255</c:v>
                </c:pt>
                <c:pt idx="8">
                  <c:v>271</c:v>
                </c:pt>
                <c:pt idx="9">
                  <c:v>308</c:v>
                </c:pt>
                <c:pt idx="10">
                  <c:v>237</c:v>
                </c:pt>
                <c:pt idx="11">
                  <c:v>253</c:v>
                </c:pt>
                <c:pt idx="12">
                  <c:v>222</c:v>
                </c:pt>
                <c:pt idx="13">
                  <c:v>198</c:v>
                </c:pt>
                <c:pt idx="14">
                  <c:v>241</c:v>
                </c:pt>
                <c:pt idx="15">
                  <c:v>221</c:v>
                </c:pt>
                <c:pt idx="16">
                  <c:v>302</c:v>
                </c:pt>
                <c:pt idx="17">
                  <c:v>263</c:v>
                </c:pt>
                <c:pt idx="18">
                  <c:v>304</c:v>
                </c:pt>
                <c:pt idx="19">
                  <c:v>206</c:v>
                </c:pt>
              </c:numCache>
            </c:numRef>
          </c:val>
        </c:ser>
        <c:ser>
          <c:idx val="3"/>
          <c:order val="3"/>
          <c:tx>
            <c:v>Vakavia puutteita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1995-2014'!$A$12:$T$12</c:f>
              <c:numCache>
                <c:ptCount val="20"/>
                <c:pt idx="0">
                  <c:v>66</c:v>
                </c:pt>
                <c:pt idx="1">
                  <c:v>34</c:v>
                </c:pt>
                <c:pt idx="2">
                  <c:v>62</c:v>
                </c:pt>
                <c:pt idx="3">
                  <c:v>35</c:v>
                </c:pt>
                <c:pt idx="4">
                  <c:v>67</c:v>
                </c:pt>
                <c:pt idx="5">
                  <c:v>63</c:v>
                </c:pt>
                <c:pt idx="6">
                  <c:v>45</c:v>
                </c:pt>
                <c:pt idx="7">
                  <c:v>45</c:v>
                </c:pt>
                <c:pt idx="8">
                  <c:v>25</c:v>
                </c:pt>
                <c:pt idx="9">
                  <c:v>39</c:v>
                </c:pt>
                <c:pt idx="10">
                  <c:v>50</c:v>
                </c:pt>
                <c:pt idx="11">
                  <c:v>37</c:v>
                </c:pt>
                <c:pt idx="12">
                  <c:v>67</c:v>
                </c:pt>
                <c:pt idx="13">
                  <c:v>94</c:v>
                </c:pt>
                <c:pt idx="14">
                  <c:v>86</c:v>
                </c:pt>
                <c:pt idx="15">
                  <c:v>71</c:v>
                </c:pt>
                <c:pt idx="16">
                  <c:v>93</c:v>
                </c:pt>
                <c:pt idx="17">
                  <c:v>108</c:v>
                </c:pt>
                <c:pt idx="18">
                  <c:v>96</c:v>
                </c:pt>
                <c:pt idx="19">
                  <c:v>49</c:v>
                </c:pt>
              </c:numCache>
            </c:numRef>
          </c:val>
        </c:ser>
        <c:overlap val="100"/>
        <c:gapWidth val="95"/>
        <c:serLines>
          <c:spPr>
            <a:ln w="3175">
              <a:solidFill>
                <a:srgbClr val="000000"/>
              </a:solidFill>
            </a:ln>
          </c:spPr>
        </c:serLines>
        <c:axId val="47777949"/>
        <c:axId val="27348358"/>
      </c:barChart>
      <c:catAx>
        <c:axId val="47777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48358"/>
        <c:crosses val="autoZero"/>
        <c:auto val="0"/>
        <c:lblOffset val="100"/>
        <c:tickLblSkip val="1"/>
        <c:noMultiLvlLbl val="0"/>
      </c:catAx>
      <c:val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794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075"/>
          <c:y val="0.07175"/>
          <c:w val="0.835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TUKES - Sähkötuotteet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Markkinavalvonta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525"/>
          <c:w val="0.977"/>
          <c:h val="0.779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Ei reaktiota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1995-2014'!$A$15:$T$15</c:f>
              <c:numCache>
                <c:ptCount val="20"/>
                <c:pt idx="0">
                  <c:v>166</c:v>
                </c:pt>
                <c:pt idx="1">
                  <c:v>178</c:v>
                </c:pt>
                <c:pt idx="2">
                  <c:v>283</c:v>
                </c:pt>
                <c:pt idx="3">
                  <c:v>227</c:v>
                </c:pt>
                <c:pt idx="4">
                  <c:v>515</c:v>
                </c:pt>
                <c:pt idx="5">
                  <c:v>366</c:v>
                </c:pt>
                <c:pt idx="6">
                  <c:v>310</c:v>
                </c:pt>
                <c:pt idx="7">
                  <c:v>296</c:v>
                </c:pt>
                <c:pt idx="8">
                  <c:v>257</c:v>
                </c:pt>
                <c:pt idx="9">
                  <c:v>289</c:v>
                </c:pt>
                <c:pt idx="10">
                  <c:v>141</c:v>
                </c:pt>
                <c:pt idx="11">
                  <c:v>144</c:v>
                </c:pt>
                <c:pt idx="12">
                  <c:v>203</c:v>
                </c:pt>
                <c:pt idx="13">
                  <c:v>163</c:v>
                </c:pt>
                <c:pt idx="14">
                  <c:v>240</c:v>
                </c:pt>
                <c:pt idx="15">
                  <c:v>146</c:v>
                </c:pt>
                <c:pt idx="16">
                  <c:v>164</c:v>
                </c:pt>
                <c:pt idx="17">
                  <c:v>173</c:v>
                </c:pt>
                <c:pt idx="18">
                  <c:v>175</c:v>
                </c:pt>
                <c:pt idx="19">
                  <c:v>87</c:v>
                </c:pt>
              </c:numCache>
            </c:numRef>
          </c:val>
          <c:shape val="box"/>
        </c:ser>
        <c:ser>
          <c:idx val="1"/>
          <c:order val="1"/>
          <c:tx>
            <c:v>Huomautus</c:v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1995-2014'!$A$16:$T$16</c:f>
              <c:numCache>
                <c:ptCount val="20"/>
                <c:pt idx="0">
                  <c:v>272</c:v>
                </c:pt>
                <c:pt idx="1">
                  <c:v>323</c:v>
                </c:pt>
                <c:pt idx="2">
                  <c:v>371</c:v>
                </c:pt>
                <c:pt idx="3">
                  <c:v>387</c:v>
                </c:pt>
                <c:pt idx="4">
                  <c:v>416</c:v>
                </c:pt>
                <c:pt idx="5">
                  <c:v>332</c:v>
                </c:pt>
                <c:pt idx="6">
                  <c:v>513</c:v>
                </c:pt>
                <c:pt idx="7">
                  <c:v>276</c:v>
                </c:pt>
                <c:pt idx="8">
                  <c:v>361</c:v>
                </c:pt>
                <c:pt idx="9">
                  <c:v>330</c:v>
                </c:pt>
                <c:pt idx="10">
                  <c:v>268</c:v>
                </c:pt>
                <c:pt idx="11">
                  <c:v>325</c:v>
                </c:pt>
                <c:pt idx="12">
                  <c:v>359</c:v>
                </c:pt>
                <c:pt idx="13">
                  <c:v>241</c:v>
                </c:pt>
                <c:pt idx="14">
                  <c:v>385</c:v>
                </c:pt>
                <c:pt idx="15">
                  <c:v>352</c:v>
                </c:pt>
                <c:pt idx="16">
                  <c:v>375</c:v>
                </c:pt>
                <c:pt idx="17">
                  <c:v>286</c:v>
                </c:pt>
                <c:pt idx="18">
                  <c:v>254</c:v>
                </c:pt>
                <c:pt idx="19">
                  <c:v>197</c:v>
                </c:pt>
              </c:numCache>
            </c:numRef>
          </c:val>
          <c:shape val="box"/>
        </c:ser>
        <c:ser>
          <c:idx val="3"/>
          <c:order val="2"/>
          <c:tx>
            <c:v>Myyntikielto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1995-2014'!$A$17:$T$17</c:f>
              <c:numCache>
                <c:ptCount val="20"/>
                <c:pt idx="0">
                  <c:v>89</c:v>
                </c:pt>
                <c:pt idx="1">
                  <c:v>104</c:v>
                </c:pt>
                <c:pt idx="2">
                  <c:v>116</c:v>
                </c:pt>
                <c:pt idx="3">
                  <c:v>152</c:v>
                </c:pt>
                <c:pt idx="4">
                  <c:v>148</c:v>
                </c:pt>
                <c:pt idx="5">
                  <c:v>79</c:v>
                </c:pt>
                <c:pt idx="6">
                  <c:v>71</c:v>
                </c:pt>
                <c:pt idx="7">
                  <c:v>59</c:v>
                </c:pt>
                <c:pt idx="8">
                  <c:v>41</c:v>
                </c:pt>
                <c:pt idx="9">
                  <c:v>57</c:v>
                </c:pt>
                <c:pt idx="10">
                  <c:v>72</c:v>
                </c:pt>
                <c:pt idx="11">
                  <c:v>66</c:v>
                </c:pt>
                <c:pt idx="12">
                  <c:v>61</c:v>
                </c:pt>
                <c:pt idx="13">
                  <c:v>65</c:v>
                </c:pt>
                <c:pt idx="14">
                  <c:v>93</c:v>
                </c:pt>
                <c:pt idx="15">
                  <c:v>77</c:v>
                </c:pt>
                <c:pt idx="16">
                  <c:v>99</c:v>
                </c:pt>
                <c:pt idx="17">
                  <c:v>66</c:v>
                </c:pt>
                <c:pt idx="18">
                  <c:v>86</c:v>
                </c:pt>
                <c:pt idx="19">
                  <c:v>95</c:v>
                </c:pt>
              </c:numCache>
            </c:numRef>
          </c:val>
          <c:shape val="box"/>
        </c:ser>
        <c:ser>
          <c:idx val="5"/>
          <c:order val="3"/>
          <c:tx>
            <c:v>Markkinoilta poisto</c:v>
          </c:tx>
          <c:spPr>
            <a:solidFill>
              <a:srgbClr val="C5200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1995-2014'!$A$18:$T$18</c:f>
              <c:numCache>
                <c:ptCount val="20"/>
                <c:pt idx="0">
                  <c:v>139</c:v>
                </c:pt>
                <c:pt idx="1">
                  <c:v>92</c:v>
                </c:pt>
                <c:pt idx="2">
                  <c:v>169</c:v>
                </c:pt>
                <c:pt idx="3">
                  <c:v>78</c:v>
                </c:pt>
                <c:pt idx="4">
                  <c:v>139</c:v>
                </c:pt>
                <c:pt idx="5">
                  <c:v>86</c:v>
                </c:pt>
                <c:pt idx="6">
                  <c:v>107</c:v>
                </c:pt>
                <c:pt idx="7">
                  <c:v>98</c:v>
                </c:pt>
                <c:pt idx="8">
                  <c:v>78</c:v>
                </c:pt>
                <c:pt idx="9">
                  <c:v>92</c:v>
                </c:pt>
                <c:pt idx="10">
                  <c:v>81</c:v>
                </c:pt>
                <c:pt idx="11">
                  <c:v>78</c:v>
                </c:pt>
                <c:pt idx="12">
                  <c:v>88</c:v>
                </c:pt>
                <c:pt idx="13">
                  <c:v>150</c:v>
                </c:pt>
                <c:pt idx="14">
                  <c:v>93</c:v>
                </c:pt>
                <c:pt idx="15">
                  <c:v>74</c:v>
                </c:pt>
                <c:pt idx="16">
                  <c:v>95</c:v>
                </c:pt>
                <c:pt idx="17">
                  <c:v>118</c:v>
                </c:pt>
                <c:pt idx="18">
                  <c:v>150</c:v>
                </c:pt>
                <c:pt idx="19">
                  <c:v>123</c:v>
                </c:pt>
              </c:numCache>
            </c:numRef>
          </c:val>
          <c:shape val="box"/>
        </c:ser>
        <c:ser>
          <c:idx val="4"/>
          <c:order val="4"/>
          <c:tx>
            <c:v>Palautusmenettely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1995-2014'!$A$19:$T$19</c:f>
              <c:numCache>
                <c:ptCount val="20"/>
                <c:pt idx="0">
                  <c:v>22</c:v>
                </c:pt>
                <c:pt idx="1">
                  <c:v>10</c:v>
                </c:pt>
                <c:pt idx="2">
                  <c:v>34</c:v>
                </c:pt>
                <c:pt idx="3">
                  <c:v>9</c:v>
                </c:pt>
                <c:pt idx="4">
                  <c:v>29</c:v>
                </c:pt>
                <c:pt idx="5">
                  <c:v>41</c:v>
                </c:pt>
                <c:pt idx="6">
                  <c:v>23</c:v>
                </c:pt>
                <c:pt idx="7">
                  <c:v>19</c:v>
                </c:pt>
                <c:pt idx="8">
                  <c:v>8</c:v>
                </c:pt>
                <c:pt idx="9">
                  <c:v>23</c:v>
                </c:pt>
                <c:pt idx="10">
                  <c:v>22</c:v>
                </c:pt>
                <c:pt idx="11">
                  <c:v>18</c:v>
                </c:pt>
                <c:pt idx="12">
                  <c:v>19</c:v>
                </c:pt>
                <c:pt idx="13">
                  <c:v>21</c:v>
                </c:pt>
                <c:pt idx="14">
                  <c:v>5</c:v>
                </c:pt>
                <c:pt idx="15">
                  <c:v>32</c:v>
                </c:pt>
                <c:pt idx="16">
                  <c:v>57</c:v>
                </c:pt>
                <c:pt idx="17">
                  <c:v>72</c:v>
                </c:pt>
                <c:pt idx="18">
                  <c:v>63</c:v>
                </c:pt>
                <c:pt idx="19">
                  <c:v>39</c:v>
                </c:pt>
              </c:numCache>
            </c:numRef>
          </c:val>
          <c:shape val="box"/>
        </c:ser>
        <c:overlap val="100"/>
        <c:gapWidth val="75"/>
        <c:shape val="box"/>
        <c:axId val="44808631"/>
        <c:axId val="624496"/>
      </c:bar3DChart>
      <c:catAx>
        <c:axId val="44808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4496"/>
        <c:crosses val="autoZero"/>
        <c:auto val="1"/>
        <c:lblOffset val="100"/>
        <c:tickLblSkip val="1"/>
        <c:noMultiLvlLbl val="0"/>
      </c:catAx>
      <c:valAx>
        <c:axId val="62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808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93925"/>
          <c:w val="0.9082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Reaktioiden keskinäinen suhde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325"/>
          <c:w val="0.98325"/>
          <c:h val="0.864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Huomautuksia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1995-2014'!$A$16:$T$16</c:f>
              <c:numCache>
                <c:ptCount val="20"/>
                <c:pt idx="0">
                  <c:v>272</c:v>
                </c:pt>
                <c:pt idx="1">
                  <c:v>323</c:v>
                </c:pt>
                <c:pt idx="2">
                  <c:v>371</c:v>
                </c:pt>
                <c:pt idx="3">
                  <c:v>387</c:v>
                </c:pt>
                <c:pt idx="4">
                  <c:v>416</c:v>
                </c:pt>
                <c:pt idx="5">
                  <c:v>332</c:v>
                </c:pt>
                <c:pt idx="6">
                  <c:v>513</c:v>
                </c:pt>
                <c:pt idx="7">
                  <c:v>276</c:v>
                </c:pt>
                <c:pt idx="8">
                  <c:v>361</c:v>
                </c:pt>
                <c:pt idx="9">
                  <c:v>330</c:v>
                </c:pt>
                <c:pt idx="10">
                  <c:v>268</c:v>
                </c:pt>
                <c:pt idx="11">
                  <c:v>325</c:v>
                </c:pt>
                <c:pt idx="12">
                  <c:v>359</c:v>
                </c:pt>
                <c:pt idx="13">
                  <c:v>241</c:v>
                </c:pt>
                <c:pt idx="14">
                  <c:v>385</c:v>
                </c:pt>
                <c:pt idx="15">
                  <c:v>352</c:v>
                </c:pt>
                <c:pt idx="16">
                  <c:v>375</c:v>
                </c:pt>
                <c:pt idx="17">
                  <c:v>286</c:v>
                </c:pt>
                <c:pt idx="18">
                  <c:v>254</c:v>
                </c:pt>
                <c:pt idx="19">
                  <c:v>197</c:v>
                </c:pt>
              </c:numCache>
            </c:numRef>
          </c:val>
        </c:ser>
        <c:ser>
          <c:idx val="2"/>
          <c:order val="1"/>
          <c:tx>
            <c:v>Myyntikiellot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1995-2014'!$A$17:$T$17</c:f>
              <c:numCache>
                <c:ptCount val="20"/>
                <c:pt idx="0">
                  <c:v>89</c:v>
                </c:pt>
                <c:pt idx="1">
                  <c:v>104</c:v>
                </c:pt>
                <c:pt idx="2">
                  <c:v>116</c:v>
                </c:pt>
                <c:pt idx="3">
                  <c:v>152</c:v>
                </c:pt>
                <c:pt idx="4">
                  <c:v>148</c:v>
                </c:pt>
                <c:pt idx="5">
                  <c:v>79</c:v>
                </c:pt>
                <c:pt idx="6">
                  <c:v>71</c:v>
                </c:pt>
                <c:pt idx="7">
                  <c:v>59</c:v>
                </c:pt>
                <c:pt idx="8">
                  <c:v>41</c:v>
                </c:pt>
                <c:pt idx="9">
                  <c:v>57</c:v>
                </c:pt>
                <c:pt idx="10">
                  <c:v>72</c:v>
                </c:pt>
                <c:pt idx="11">
                  <c:v>66</c:v>
                </c:pt>
                <c:pt idx="12">
                  <c:v>61</c:v>
                </c:pt>
                <c:pt idx="13">
                  <c:v>65</c:v>
                </c:pt>
                <c:pt idx="14">
                  <c:v>93</c:v>
                </c:pt>
                <c:pt idx="15">
                  <c:v>77</c:v>
                </c:pt>
                <c:pt idx="16">
                  <c:v>99</c:v>
                </c:pt>
                <c:pt idx="17">
                  <c:v>66</c:v>
                </c:pt>
                <c:pt idx="18">
                  <c:v>86</c:v>
                </c:pt>
                <c:pt idx="19">
                  <c:v>95</c:v>
                </c:pt>
              </c:numCache>
            </c:numRef>
          </c:val>
        </c:ser>
        <c:ser>
          <c:idx val="4"/>
          <c:order val="2"/>
          <c:tx>
            <c:v>Markkinoilta poistot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1995-2014'!$A$18:$T$18</c:f>
              <c:numCache>
                <c:ptCount val="20"/>
                <c:pt idx="0">
                  <c:v>139</c:v>
                </c:pt>
                <c:pt idx="1">
                  <c:v>92</c:v>
                </c:pt>
                <c:pt idx="2">
                  <c:v>169</c:v>
                </c:pt>
                <c:pt idx="3">
                  <c:v>78</c:v>
                </c:pt>
                <c:pt idx="4">
                  <c:v>139</c:v>
                </c:pt>
                <c:pt idx="5">
                  <c:v>86</c:v>
                </c:pt>
                <c:pt idx="6">
                  <c:v>107</c:v>
                </c:pt>
                <c:pt idx="7">
                  <c:v>98</c:v>
                </c:pt>
                <c:pt idx="8">
                  <c:v>78</c:v>
                </c:pt>
                <c:pt idx="9">
                  <c:v>92</c:v>
                </c:pt>
                <c:pt idx="10">
                  <c:v>81</c:v>
                </c:pt>
                <c:pt idx="11">
                  <c:v>78</c:v>
                </c:pt>
                <c:pt idx="12">
                  <c:v>88</c:v>
                </c:pt>
                <c:pt idx="13">
                  <c:v>150</c:v>
                </c:pt>
                <c:pt idx="14">
                  <c:v>93</c:v>
                </c:pt>
                <c:pt idx="15">
                  <c:v>74</c:v>
                </c:pt>
                <c:pt idx="16">
                  <c:v>95</c:v>
                </c:pt>
                <c:pt idx="17">
                  <c:v>118</c:v>
                </c:pt>
                <c:pt idx="18">
                  <c:v>150</c:v>
                </c:pt>
                <c:pt idx="19">
                  <c:v>123</c:v>
                </c:pt>
              </c:numCache>
            </c:numRef>
          </c:val>
        </c:ser>
        <c:ser>
          <c:idx val="3"/>
          <c:order val="3"/>
          <c:tx>
            <c:v>Palauttamismenettelyt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'Valvontaluvut 1995-2014'!$A$2:$T$2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'Valvontaluvut 1995-2014'!$A$19:$T$19</c:f>
              <c:numCache>
                <c:ptCount val="20"/>
                <c:pt idx="0">
                  <c:v>22</c:v>
                </c:pt>
                <c:pt idx="1">
                  <c:v>10</c:v>
                </c:pt>
                <c:pt idx="2">
                  <c:v>34</c:v>
                </c:pt>
                <c:pt idx="3">
                  <c:v>9</c:v>
                </c:pt>
                <c:pt idx="4">
                  <c:v>29</c:v>
                </c:pt>
                <c:pt idx="5">
                  <c:v>41</c:v>
                </c:pt>
                <c:pt idx="6">
                  <c:v>23</c:v>
                </c:pt>
                <c:pt idx="7">
                  <c:v>19</c:v>
                </c:pt>
                <c:pt idx="8">
                  <c:v>8</c:v>
                </c:pt>
                <c:pt idx="9">
                  <c:v>23</c:v>
                </c:pt>
                <c:pt idx="10">
                  <c:v>22</c:v>
                </c:pt>
                <c:pt idx="11">
                  <c:v>18</c:v>
                </c:pt>
                <c:pt idx="12">
                  <c:v>19</c:v>
                </c:pt>
                <c:pt idx="13">
                  <c:v>21</c:v>
                </c:pt>
                <c:pt idx="14">
                  <c:v>5</c:v>
                </c:pt>
                <c:pt idx="15">
                  <c:v>32</c:v>
                </c:pt>
                <c:pt idx="16">
                  <c:v>57</c:v>
                </c:pt>
                <c:pt idx="17">
                  <c:v>72</c:v>
                </c:pt>
                <c:pt idx="18">
                  <c:v>63</c:v>
                </c:pt>
                <c:pt idx="19">
                  <c:v>39</c:v>
                </c:pt>
              </c:numCache>
            </c:numRef>
          </c:val>
        </c:ser>
        <c:overlap val="100"/>
        <c:gapWidth val="95"/>
        <c:serLines>
          <c:spPr>
            <a:ln w="3175">
              <a:solidFill>
                <a:srgbClr val="000000"/>
              </a:solidFill>
            </a:ln>
          </c:spPr>
        </c:serLines>
        <c:axId val="5620465"/>
        <c:axId val="50584186"/>
      </c:barChart>
      <c:catAx>
        <c:axId val="5620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84186"/>
        <c:crosses val="autoZero"/>
        <c:auto val="0"/>
        <c:lblOffset val="100"/>
        <c:tickLblSkip val="1"/>
        <c:noMultiLvlLbl val="0"/>
      </c:catAx>
      <c:val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046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675"/>
          <c:y val="0.07475"/>
          <c:w val="0.505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pageSetup fitToHeight="0" fitToWidth="0" horizontalDpi="600" verticalDpi="600" orientation="landscape" paperSize="9"/>
  <headerFooter>
    <oddHeader>&amp;A</oddHeader>
    <oddFooter>Sivu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45" footer="0.4921259845"/>
  <pageSetup fitToHeight="0" fitToWidth="0" horizontalDpi="600" verticalDpi="600" orientation="landscape" paperSize="9"/>
  <headerFooter>
    <oddHeader>&amp;A</oddHeader>
    <oddFooter>Sivu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755905511811024" right="0.984251968503937" top="0.7480314960629921" bottom="0.5118110236220472" header="0.5118110236220472" footer="0.5118110236220472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44" top="1" bottom="0.61" header="2.09" footer="0.4921259845"/>
  <pageSetup fitToHeight="0" fitToWidth="0" horizontalDpi="600" verticalDpi="600" orientation="landscape" paperSize="9"/>
  <headerFooter>
    <oddHeader>&amp;A</oddHeader>
    <oddFooter>Sivu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</cdr:y>
    </cdr:from>
    <cdr:to>
      <cdr:x>0.78975</cdr:x>
      <cdr:y>0.06525</cdr:y>
    </cdr:to>
    <cdr:sp>
      <cdr:nvSpPr>
        <cdr:cNvPr id="1" name="Teksti 1"/>
        <cdr:cNvSpPr txBox="1">
          <a:spLocks noChangeArrowheads="1"/>
        </cdr:cNvSpPr>
      </cdr:nvSpPr>
      <cdr:spPr>
        <a:xfrm flipH="1">
          <a:off x="1895475" y="0"/>
          <a:ext cx="5438775" cy="3714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Sähkötuotteiden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valvontakohteiden lukumäärä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6410325"/>
    <xdr:graphicFrame>
      <xdr:nvGraphicFramePr>
        <xdr:cNvPr id="1" name="Shape 1025"/>
        <xdr:cNvGraphicFramePr/>
      </xdr:nvGraphicFramePr>
      <xdr:xfrm>
        <a:off x="0" y="0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581025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85725"/>
        <a:ext cx="85058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86475"/>
    <xdr:graphicFrame>
      <xdr:nvGraphicFramePr>
        <xdr:cNvPr id="1" name="Shape 1025"/>
        <xdr:cNvGraphicFramePr/>
      </xdr:nvGraphicFramePr>
      <xdr:xfrm>
        <a:off x="0" y="0"/>
        <a:ext cx="95916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I1">
      <selection activeCell="T20" sqref="T20"/>
    </sheetView>
  </sheetViews>
  <sheetFormatPr defaultColWidth="9.140625" defaultRowHeight="12.75"/>
  <cols>
    <col min="1" max="1" width="8.00390625" style="73" customWidth="1"/>
    <col min="2" max="2" width="8.140625" style="0" customWidth="1"/>
    <col min="3" max="4" width="7.8515625" style="0" customWidth="1"/>
    <col min="5" max="5" width="7.8515625" style="7" customWidth="1"/>
    <col min="6" max="6" width="7.8515625" style="0" customWidth="1"/>
    <col min="7" max="7" width="7.8515625" style="7" bestFit="1" customWidth="1"/>
    <col min="8" max="8" width="8.421875" style="0" customWidth="1"/>
    <col min="9" max="13" width="8.28125" style="0" customWidth="1"/>
    <col min="14" max="20" width="7.28125" style="0" customWidth="1"/>
    <col min="21" max="21" width="1.28515625" style="0" customWidth="1"/>
    <col min="22" max="22" width="55.140625" style="0" bestFit="1" customWidth="1"/>
  </cols>
  <sheetData>
    <row r="1" spans="1:22" ht="25.5" customHeight="1">
      <c r="A1" s="71"/>
      <c r="B1" s="1"/>
      <c r="C1" s="121" t="s">
        <v>16</v>
      </c>
      <c r="D1" s="121"/>
      <c r="E1" s="121"/>
      <c r="F1" s="121"/>
      <c r="G1" s="121"/>
      <c r="H1" s="121"/>
      <c r="I1" s="121"/>
      <c r="J1" s="121"/>
      <c r="K1" s="121"/>
      <c r="L1" s="2"/>
      <c r="M1" s="2"/>
      <c r="N1" s="2"/>
      <c r="O1" s="2"/>
      <c r="P1" s="2"/>
      <c r="Q1" s="2"/>
      <c r="R1" s="2"/>
      <c r="S1" s="2"/>
      <c r="T1" s="2"/>
      <c r="U1" s="2"/>
      <c r="V1" s="16"/>
    </row>
    <row r="2" spans="1:22" s="4" customFormat="1" ht="12.75">
      <c r="A2" s="10">
        <v>1995</v>
      </c>
      <c r="B2" s="10">
        <v>1996</v>
      </c>
      <c r="C2" s="10">
        <v>1997</v>
      </c>
      <c r="D2" s="10">
        <v>1998</v>
      </c>
      <c r="E2" s="10">
        <v>1999</v>
      </c>
      <c r="F2" s="10">
        <v>2000</v>
      </c>
      <c r="G2" s="10">
        <v>2001</v>
      </c>
      <c r="H2" s="10">
        <v>2002</v>
      </c>
      <c r="I2" s="10">
        <v>2003</v>
      </c>
      <c r="J2" s="10">
        <v>2004</v>
      </c>
      <c r="K2" s="10">
        <v>2005</v>
      </c>
      <c r="L2" s="10">
        <v>2006</v>
      </c>
      <c r="M2" s="10">
        <v>2007</v>
      </c>
      <c r="N2" s="88">
        <v>2008</v>
      </c>
      <c r="O2" s="88">
        <v>2009</v>
      </c>
      <c r="P2" s="10">
        <v>2010</v>
      </c>
      <c r="Q2" s="94">
        <v>2011</v>
      </c>
      <c r="R2" s="94">
        <v>2012</v>
      </c>
      <c r="S2" s="94">
        <v>2013</v>
      </c>
      <c r="T2" s="94">
        <v>2014</v>
      </c>
      <c r="U2" s="94"/>
      <c r="V2" s="93"/>
    </row>
    <row r="3" spans="1:22" s="5" customFormat="1" ht="17.25" customHeight="1">
      <c r="A3" s="65">
        <v>688</v>
      </c>
      <c r="B3" s="65">
        <v>707</v>
      </c>
      <c r="C3" s="65">
        <v>973</v>
      </c>
      <c r="D3" s="65">
        <v>853</v>
      </c>
      <c r="E3" s="65">
        <v>1247</v>
      </c>
      <c r="F3" s="65">
        <v>904</v>
      </c>
      <c r="G3" s="66">
        <v>1024</v>
      </c>
      <c r="H3" s="66">
        <v>748</v>
      </c>
      <c r="I3" s="66">
        <v>745</v>
      </c>
      <c r="J3" s="66">
        <v>791</v>
      </c>
      <c r="K3" s="66">
        <v>584</v>
      </c>
      <c r="L3" s="66">
        <v>631</v>
      </c>
      <c r="M3" s="66">
        <v>730</v>
      </c>
      <c r="N3" s="79">
        <v>640</v>
      </c>
      <c r="O3" s="100">
        <v>816</v>
      </c>
      <c r="P3" s="100">
        <v>681</v>
      </c>
      <c r="Q3" s="100">
        <v>790</v>
      </c>
      <c r="R3" s="100">
        <v>715</v>
      </c>
      <c r="S3" s="100">
        <v>728</v>
      </c>
      <c r="T3" s="100">
        <v>458</v>
      </c>
      <c r="U3" s="92"/>
      <c r="V3" s="102" t="s">
        <v>12</v>
      </c>
    </row>
    <row r="4" spans="1:22" s="5" customFormat="1" ht="11.25" customHeight="1" hidden="1">
      <c r="A4" s="3"/>
      <c r="B4" s="3"/>
      <c r="C4" s="3"/>
      <c r="D4" s="3"/>
      <c r="E4" s="8"/>
      <c r="F4" s="8"/>
      <c r="G4" s="9"/>
      <c r="H4" s="11"/>
      <c r="I4" s="13"/>
      <c r="J4" s="13"/>
      <c r="K4" s="12"/>
      <c r="L4" s="12"/>
      <c r="M4" s="12"/>
      <c r="N4" s="80"/>
      <c r="O4" s="89"/>
      <c r="P4" s="89"/>
      <c r="Q4" s="89"/>
      <c r="R4" s="89"/>
      <c r="S4" s="89"/>
      <c r="T4" s="89"/>
      <c r="U4" s="89"/>
      <c r="V4" s="91"/>
    </row>
    <row r="5" spans="1:22" ht="15.75" customHeight="1">
      <c r="A5" s="47"/>
      <c r="B5" s="47"/>
      <c r="C5" s="47"/>
      <c r="D5" s="47"/>
      <c r="E5" s="60"/>
      <c r="F5" s="60"/>
      <c r="G5" s="61"/>
      <c r="H5" s="62"/>
      <c r="I5" s="62"/>
      <c r="J5" s="62"/>
      <c r="K5" s="63"/>
      <c r="L5" s="63"/>
      <c r="M5" s="63"/>
      <c r="N5" s="63"/>
      <c r="O5" s="98"/>
      <c r="P5" s="98"/>
      <c r="Q5" s="98"/>
      <c r="R5" s="98"/>
      <c r="S5" s="98"/>
      <c r="T5" s="98"/>
      <c r="U5" s="98"/>
      <c r="V5" s="84" t="s">
        <v>8</v>
      </c>
    </row>
    <row r="6" spans="1:22" ht="14.25">
      <c r="A6" s="39">
        <v>137</v>
      </c>
      <c r="B6" s="28">
        <v>147</v>
      </c>
      <c r="C6" s="29">
        <v>242</v>
      </c>
      <c r="D6" s="28">
        <v>172</v>
      </c>
      <c r="E6" s="30">
        <v>314</v>
      </c>
      <c r="F6" s="30">
        <v>261</v>
      </c>
      <c r="G6" s="31">
        <v>235</v>
      </c>
      <c r="H6" s="32">
        <v>154</v>
      </c>
      <c r="I6" s="33">
        <v>131</v>
      </c>
      <c r="J6" s="33">
        <v>169</v>
      </c>
      <c r="K6" s="33">
        <v>98</v>
      </c>
      <c r="L6" s="33">
        <v>120</v>
      </c>
      <c r="M6" s="33">
        <v>144</v>
      </c>
      <c r="N6" s="33">
        <v>141</v>
      </c>
      <c r="O6" s="41">
        <v>171</v>
      </c>
      <c r="P6" s="41">
        <v>153</v>
      </c>
      <c r="Q6" s="41">
        <v>175</v>
      </c>
      <c r="R6" s="41">
        <v>149</v>
      </c>
      <c r="S6" s="41">
        <v>108</v>
      </c>
      <c r="T6" s="41">
        <v>78</v>
      </c>
      <c r="U6" s="76"/>
      <c r="V6" s="87" t="s">
        <v>6</v>
      </c>
    </row>
    <row r="7" spans="1:22" ht="14.25">
      <c r="A7" s="35">
        <f>A6/A3</f>
        <v>0.19912790697674418</v>
      </c>
      <c r="B7" s="35">
        <f>B6/B3</f>
        <v>0.2079207920792079</v>
      </c>
      <c r="C7" s="34">
        <f>C6/C3</f>
        <v>0.24871531346351491</v>
      </c>
      <c r="D7" s="35">
        <f aca="true" t="shared" si="0" ref="D7:S7">D6/D3</f>
        <v>0.20164126611957797</v>
      </c>
      <c r="E7" s="36">
        <f t="shared" si="0"/>
        <v>0.2518043303929431</v>
      </c>
      <c r="F7" s="36">
        <f t="shared" si="0"/>
        <v>0.288716814159292</v>
      </c>
      <c r="G7" s="36">
        <f t="shared" si="0"/>
        <v>0.2294921875</v>
      </c>
      <c r="H7" s="37">
        <f t="shared" si="0"/>
        <v>0.20588235294117646</v>
      </c>
      <c r="I7" s="38">
        <f t="shared" si="0"/>
        <v>0.17583892617449665</v>
      </c>
      <c r="J7" s="38">
        <f t="shared" si="0"/>
        <v>0.213653603034134</v>
      </c>
      <c r="K7" s="38">
        <f t="shared" si="0"/>
        <v>0.1678082191780822</v>
      </c>
      <c r="L7" s="38">
        <f t="shared" si="0"/>
        <v>0.1901743264659271</v>
      </c>
      <c r="M7" s="38">
        <f t="shared" si="0"/>
        <v>0.19726027397260273</v>
      </c>
      <c r="N7" s="38">
        <f t="shared" si="0"/>
        <v>0.2203125</v>
      </c>
      <c r="O7" s="38">
        <f t="shared" si="0"/>
        <v>0.20955882352941177</v>
      </c>
      <c r="P7" s="38">
        <f t="shared" si="0"/>
        <v>0.22466960352422907</v>
      </c>
      <c r="Q7" s="38">
        <f>Q6/Q3</f>
        <v>0.22151898734177214</v>
      </c>
      <c r="R7" s="38">
        <f t="shared" si="0"/>
        <v>0.2083916083916084</v>
      </c>
      <c r="S7" s="38">
        <f t="shared" si="0"/>
        <v>0.14835164835164835</v>
      </c>
      <c r="T7" s="38">
        <f>T6/T3</f>
        <v>0.1703056768558952</v>
      </c>
      <c r="U7" s="75"/>
      <c r="V7" s="86" t="s">
        <v>0</v>
      </c>
    </row>
    <row r="8" spans="1:22" ht="14.25">
      <c r="A8" s="39">
        <v>180</v>
      </c>
      <c r="B8" s="39">
        <v>220</v>
      </c>
      <c r="C8" s="29">
        <v>238</v>
      </c>
      <c r="D8" s="28">
        <v>275</v>
      </c>
      <c r="E8" s="30">
        <v>396</v>
      </c>
      <c r="F8" s="30">
        <v>327</v>
      </c>
      <c r="G8" s="31">
        <v>431</v>
      </c>
      <c r="H8" s="40">
        <v>294</v>
      </c>
      <c r="I8" s="41">
        <v>318</v>
      </c>
      <c r="J8" s="41">
        <v>275</v>
      </c>
      <c r="K8" s="41">
        <v>199</v>
      </c>
      <c r="L8" s="41">
        <v>221</v>
      </c>
      <c r="M8" s="41">
        <v>297</v>
      </c>
      <c r="N8" s="41">
        <v>207</v>
      </c>
      <c r="O8" s="41">
        <v>318</v>
      </c>
      <c r="P8" s="41">
        <v>236</v>
      </c>
      <c r="Q8" s="41">
        <v>220</v>
      </c>
      <c r="R8" s="41">
        <v>193</v>
      </c>
      <c r="S8" s="41">
        <v>220</v>
      </c>
      <c r="T8" s="41">
        <v>123</v>
      </c>
      <c r="U8" s="74"/>
      <c r="V8" s="85"/>
    </row>
    <row r="9" spans="1:22" ht="14.25">
      <c r="A9" s="35">
        <f>A8/A3</f>
        <v>0.2616279069767442</v>
      </c>
      <c r="B9" s="35">
        <f>B8/B3</f>
        <v>0.31117397454031115</v>
      </c>
      <c r="C9" s="34">
        <f aca="true" t="shared" si="1" ref="C9:S9">C8/C3</f>
        <v>0.2446043165467626</v>
      </c>
      <c r="D9" s="35">
        <f t="shared" si="1"/>
        <v>0.3223915592028136</v>
      </c>
      <c r="E9" s="36">
        <f t="shared" si="1"/>
        <v>0.31756214915797915</v>
      </c>
      <c r="F9" s="36">
        <f t="shared" si="1"/>
        <v>0.36172566371681414</v>
      </c>
      <c r="G9" s="36">
        <f t="shared" si="1"/>
        <v>0.4208984375</v>
      </c>
      <c r="H9" s="37">
        <f t="shared" si="1"/>
        <v>0.393048128342246</v>
      </c>
      <c r="I9" s="38">
        <f t="shared" si="1"/>
        <v>0.4268456375838926</v>
      </c>
      <c r="J9" s="38">
        <f t="shared" si="1"/>
        <v>0.347661188369153</v>
      </c>
      <c r="K9" s="38">
        <f t="shared" si="1"/>
        <v>0.3407534246575342</v>
      </c>
      <c r="L9" s="38">
        <f t="shared" si="1"/>
        <v>0.3502377179080824</v>
      </c>
      <c r="M9" s="38">
        <f t="shared" si="1"/>
        <v>0.40684931506849314</v>
      </c>
      <c r="N9" s="38">
        <f t="shared" si="1"/>
        <v>0.3234375</v>
      </c>
      <c r="O9" s="38">
        <f t="shared" si="1"/>
        <v>0.3897058823529412</v>
      </c>
      <c r="P9" s="38">
        <f t="shared" si="1"/>
        <v>0.3465491923641703</v>
      </c>
      <c r="Q9" s="38">
        <f>Q8/Q3</f>
        <v>0.27848101265822783</v>
      </c>
      <c r="R9" s="38">
        <f t="shared" si="1"/>
        <v>0.2699300699300699</v>
      </c>
      <c r="S9" s="38">
        <f t="shared" si="1"/>
        <v>0.3021978021978022</v>
      </c>
      <c r="T9" s="38">
        <f>T8/T3</f>
        <v>0.2685589519650655</v>
      </c>
      <c r="U9" s="75"/>
      <c r="V9" s="86" t="s">
        <v>1</v>
      </c>
    </row>
    <row r="10" spans="1:22" ht="14.25">
      <c r="A10" s="39">
        <v>305</v>
      </c>
      <c r="B10" s="39">
        <v>306</v>
      </c>
      <c r="C10" s="29">
        <v>431</v>
      </c>
      <c r="D10" s="28">
        <v>371</v>
      </c>
      <c r="E10" s="30">
        <v>470</v>
      </c>
      <c r="F10" s="30">
        <v>253</v>
      </c>
      <c r="G10" s="31">
        <v>313</v>
      </c>
      <c r="H10" s="40">
        <v>255</v>
      </c>
      <c r="I10" s="41">
        <v>271</v>
      </c>
      <c r="J10" s="41">
        <v>308</v>
      </c>
      <c r="K10" s="41">
        <v>237</v>
      </c>
      <c r="L10" s="41">
        <v>253</v>
      </c>
      <c r="M10" s="41">
        <v>222</v>
      </c>
      <c r="N10" s="41">
        <v>198</v>
      </c>
      <c r="O10" s="41">
        <v>241</v>
      </c>
      <c r="P10" s="41">
        <v>221</v>
      </c>
      <c r="Q10" s="41">
        <v>302</v>
      </c>
      <c r="R10" s="41">
        <v>263</v>
      </c>
      <c r="S10" s="41">
        <v>304</v>
      </c>
      <c r="T10" s="41">
        <v>206</v>
      </c>
      <c r="U10" s="76"/>
      <c r="V10" s="87"/>
    </row>
    <row r="11" spans="1:22" ht="14.25">
      <c r="A11" s="35">
        <f>A10/A3</f>
        <v>0.4433139534883721</v>
      </c>
      <c r="B11" s="35">
        <f>B10/B3</f>
        <v>0.4328147100424328</v>
      </c>
      <c r="C11" s="34">
        <f aca="true" t="shared" si="2" ref="C11:M11">C10/C3</f>
        <v>0.44295991778006166</v>
      </c>
      <c r="D11" s="35">
        <f t="shared" si="2"/>
        <v>0.4349355216881594</v>
      </c>
      <c r="E11" s="36">
        <f t="shared" si="2"/>
        <v>0.3769045709703288</v>
      </c>
      <c r="F11" s="36">
        <f t="shared" si="2"/>
        <v>0.27986725663716816</v>
      </c>
      <c r="G11" s="36">
        <f t="shared" si="2"/>
        <v>0.3056640625</v>
      </c>
      <c r="H11" s="37">
        <f t="shared" si="2"/>
        <v>0.3409090909090909</v>
      </c>
      <c r="I11" s="38">
        <f t="shared" si="2"/>
        <v>0.363758389261745</v>
      </c>
      <c r="J11" s="38">
        <f t="shared" si="2"/>
        <v>0.3893805309734513</v>
      </c>
      <c r="K11" s="38">
        <f t="shared" si="2"/>
        <v>0.4058219178082192</v>
      </c>
      <c r="L11" s="38">
        <f t="shared" si="2"/>
        <v>0.4009508716323296</v>
      </c>
      <c r="M11" s="38">
        <f t="shared" si="2"/>
        <v>0.3041095890410959</v>
      </c>
      <c r="N11" s="38">
        <f aca="true" t="shared" si="3" ref="N11:S11">N10/N3</f>
        <v>0.309375</v>
      </c>
      <c r="O11" s="38">
        <f t="shared" si="3"/>
        <v>0.29534313725490197</v>
      </c>
      <c r="P11" s="38">
        <f t="shared" si="3"/>
        <v>0.3245227606461087</v>
      </c>
      <c r="Q11" s="38">
        <f t="shared" si="3"/>
        <v>0.3822784810126582</v>
      </c>
      <c r="R11" s="38">
        <f t="shared" si="3"/>
        <v>0.3678321678321678</v>
      </c>
      <c r="S11" s="38">
        <f t="shared" si="3"/>
        <v>0.4175824175824176</v>
      </c>
      <c r="T11" s="38">
        <f>T10/T3</f>
        <v>0.4497816593886463</v>
      </c>
      <c r="U11" s="75"/>
      <c r="V11" s="86" t="s">
        <v>13</v>
      </c>
    </row>
    <row r="12" spans="1:22" ht="14.25">
      <c r="A12" s="39">
        <v>66</v>
      </c>
      <c r="B12" s="39">
        <v>34</v>
      </c>
      <c r="C12" s="29">
        <v>62</v>
      </c>
      <c r="D12" s="28">
        <v>35</v>
      </c>
      <c r="E12" s="30">
        <v>67</v>
      </c>
      <c r="F12" s="30">
        <v>63</v>
      </c>
      <c r="G12" s="31">
        <v>45</v>
      </c>
      <c r="H12" s="40">
        <v>45</v>
      </c>
      <c r="I12" s="41">
        <v>25</v>
      </c>
      <c r="J12" s="41">
        <v>39</v>
      </c>
      <c r="K12" s="41">
        <v>50</v>
      </c>
      <c r="L12" s="41">
        <v>37</v>
      </c>
      <c r="M12" s="41">
        <v>67</v>
      </c>
      <c r="N12" s="41">
        <v>94</v>
      </c>
      <c r="O12" s="41">
        <v>86</v>
      </c>
      <c r="P12" s="41">
        <v>71</v>
      </c>
      <c r="Q12" s="41">
        <v>93</v>
      </c>
      <c r="R12" s="41">
        <v>108</v>
      </c>
      <c r="S12" s="41">
        <v>96</v>
      </c>
      <c r="T12" s="41">
        <v>49</v>
      </c>
      <c r="U12" s="76"/>
      <c r="V12" s="87"/>
    </row>
    <row r="13" spans="1:22" ht="14.25">
      <c r="A13" s="35">
        <f aca="true" t="shared" si="4" ref="A13:S13">A12/A3</f>
        <v>0.09593023255813954</v>
      </c>
      <c r="B13" s="35">
        <f t="shared" si="4"/>
        <v>0.04809052333804809</v>
      </c>
      <c r="C13" s="42">
        <f t="shared" si="4"/>
        <v>0.06372045220966084</v>
      </c>
      <c r="D13" s="43">
        <f t="shared" si="4"/>
        <v>0.041031652989449004</v>
      </c>
      <c r="E13" s="44">
        <f t="shared" si="4"/>
        <v>0.053728949478749</v>
      </c>
      <c r="F13" s="44">
        <f t="shared" si="4"/>
        <v>0.06969026548672566</v>
      </c>
      <c r="G13" s="44">
        <f t="shared" si="4"/>
        <v>0.0439453125</v>
      </c>
      <c r="H13" s="45">
        <f t="shared" si="4"/>
        <v>0.06016042780748663</v>
      </c>
      <c r="I13" s="46">
        <f t="shared" si="4"/>
        <v>0.03355704697986577</v>
      </c>
      <c r="J13" s="46">
        <f t="shared" si="4"/>
        <v>0.0493046776232617</v>
      </c>
      <c r="K13" s="46">
        <f t="shared" si="4"/>
        <v>0.08561643835616438</v>
      </c>
      <c r="L13" s="46">
        <f t="shared" si="4"/>
        <v>0.058637083993660855</v>
      </c>
      <c r="M13" s="46">
        <f t="shared" si="4"/>
        <v>0.09178082191780822</v>
      </c>
      <c r="N13" s="46">
        <f t="shared" si="4"/>
        <v>0.146875</v>
      </c>
      <c r="O13" s="46">
        <f t="shared" si="4"/>
        <v>0.1053921568627451</v>
      </c>
      <c r="P13" s="46">
        <f t="shared" si="4"/>
        <v>0.10425844346549193</v>
      </c>
      <c r="Q13" s="46">
        <f>Q12/Q3</f>
        <v>0.11772151898734177</v>
      </c>
      <c r="R13" s="46">
        <f t="shared" si="4"/>
        <v>0.15104895104895105</v>
      </c>
      <c r="S13" s="46">
        <f t="shared" si="4"/>
        <v>0.13186813186813187</v>
      </c>
      <c r="T13" s="46">
        <f>T12/T3</f>
        <v>0.10698689956331878</v>
      </c>
      <c r="U13" s="77"/>
      <c r="V13" s="86" t="s">
        <v>4</v>
      </c>
    </row>
    <row r="14" spans="1:33" s="6" customFormat="1" ht="14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81"/>
      <c r="O14" s="81"/>
      <c r="P14" s="81"/>
      <c r="Q14" s="81"/>
      <c r="R14" s="81"/>
      <c r="S14" s="81"/>
      <c r="T14" s="81"/>
      <c r="U14" s="96"/>
      <c r="V14" s="84" t="s">
        <v>9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2" ht="14.25">
      <c r="A15" s="114">
        <f aca="true" t="shared" si="5" ref="A15:S15">A3-(A16+A17+A18+A19)</f>
        <v>166</v>
      </c>
      <c r="B15" s="114">
        <f t="shared" si="5"/>
        <v>178</v>
      </c>
      <c r="C15" s="114">
        <f t="shared" si="5"/>
        <v>283</v>
      </c>
      <c r="D15" s="114">
        <f t="shared" si="5"/>
        <v>227</v>
      </c>
      <c r="E15" s="114">
        <f t="shared" si="5"/>
        <v>515</v>
      </c>
      <c r="F15" s="114">
        <f t="shared" si="5"/>
        <v>366</v>
      </c>
      <c r="G15" s="114">
        <f t="shared" si="5"/>
        <v>310</v>
      </c>
      <c r="H15" s="114">
        <f t="shared" si="5"/>
        <v>296</v>
      </c>
      <c r="I15" s="114">
        <f t="shared" si="5"/>
        <v>257</v>
      </c>
      <c r="J15" s="114">
        <f t="shared" si="5"/>
        <v>289</v>
      </c>
      <c r="K15" s="114">
        <f t="shared" si="5"/>
        <v>141</v>
      </c>
      <c r="L15" s="114">
        <f t="shared" si="5"/>
        <v>144</v>
      </c>
      <c r="M15" s="114">
        <f t="shared" si="5"/>
        <v>203</v>
      </c>
      <c r="N15" s="114">
        <f t="shared" si="5"/>
        <v>163</v>
      </c>
      <c r="O15" s="114">
        <f t="shared" si="5"/>
        <v>240</v>
      </c>
      <c r="P15" s="114">
        <f t="shared" si="5"/>
        <v>146</v>
      </c>
      <c r="Q15" s="114">
        <f>Q3-(Q16+Q17+Q18+Q19)</f>
        <v>164</v>
      </c>
      <c r="R15" s="114">
        <f t="shared" si="5"/>
        <v>173</v>
      </c>
      <c r="S15" s="114">
        <f t="shared" si="5"/>
        <v>175</v>
      </c>
      <c r="T15" s="114">
        <v>87</v>
      </c>
      <c r="U15" s="78"/>
      <c r="V15" s="84" t="s">
        <v>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4.25">
      <c r="A16" s="49">
        <v>272</v>
      </c>
      <c r="B16" s="49">
        <v>323</v>
      </c>
      <c r="C16" s="49">
        <v>371</v>
      </c>
      <c r="D16" s="49">
        <v>387</v>
      </c>
      <c r="E16" s="50">
        <v>416</v>
      </c>
      <c r="F16" s="50">
        <v>332</v>
      </c>
      <c r="G16" s="48">
        <v>513</v>
      </c>
      <c r="H16" s="51">
        <v>276</v>
      </c>
      <c r="I16" s="51">
        <v>361</v>
      </c>
      <c r="J16" s="51">
        <v>330</v>
      </c>
      <c r="K16" s="51">
        <v>268</v>
      </c>
      <c r="L16" s="51">
        <v>325</v>
      </c>
      <c r="M16" s="52">
        <v>359</v>
      </c>
      <c r="N16" s="52">
        <v>241</v>
      </c>
      <c r="O16" s="52">
        <v>385</v>
      </c>
      <c r="P16" s="52">
        <v>352</v>
      </c>
      <c r="Q16" s="52">
        <v>375</v>
      </c>
      <c r="R16" s="52">
        <v>286</v>
      </c>
      <c r="S16" s="52">
        <v>254</v>
      </c>
      <c r="T16" s="52">
        <v>197</v>
      </c>
      <c r="U16" s="78"/>
      <c r="V16" s="84" t="s">
        <v>2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4.25">
      <c r="A17" s="49">
        <v>89</v>
      </c>
      <c r="B17" s="49">
        <v>104</v>
      </c>
      <c r="C17" s="49">
        <v>116</v>
      </c>
      <c r="D17" s="49">
        <v>152</v>
      </c>
      <c r="E17" s="50">
        <v>148</v>
      </c>
      <c r="F17" s="50">
        <v>79</v>
      </c>
      <c r="G17" s="48">
        <v>71</v>
      </c>
      <c r="H17" s="51">
        <v>59</v>
      </c>
      <c r="I17" s="51">
        <v>41</v>
      </c>
      <c r="J17" s="51">
        <v>57</v>
      </c>
      <c r="K17" s="51">
        <v>72</v>
      </c>
      <c r="L17" s="51">
        <v>66</v>
      </c>
      <c r="M17" s="52">
        <v>61</v>
      </c>
      <c r="N17" s="52">
        <v>65</v>
      </c>
      <c r="O17" s="52">
        <v>93</v>
      </c>
      <c r="P17" s="52">
        <v>77</v>
      </c>
      <c r="Q17" s="52">
        <v>99</v>
      </c>
      <c r="R17" s="52">
        <v>66</v>
      </c>
      <c r="S17" s="52">
        <v>86</v>
      </c>
      <c r="T17" s="52">
        <v>95</v>
      </c>
      <c r="U17" s="78"/>
      <c r="V17" s="84" t="s">
        <v>18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4.25">
      <c r="A18" s="49">
        <v>139</v>
      </c>
      <c r="B18" s="49">
        <v>92</v>
      </c>
      <c r="C18" s="49">
        <v>169</v>
      </c>
      <c r="D18" s="49">
        <v>78</v>
      </c>
      <c r="E18" s="50">
        <v>139</v>
      </c>
      <c r="F18" s="50">
        <v>86</v>
      </c>
      <c r="G18" s="48">
        <v>107</v>
      </c>
      <c r="H18" s="51">
        <v>98</v>
      </c>
      <c r="I18" s="51">
        <v>78</v>
      </c>
      <c r="J18" s="51">
        <v>92</v>
      </c>
      <c r="K18" s="51">
        <v>81</v>
      </c>
      <c r="L18" s="51">
        <v>78</v>
      </c>
      <c r="M18" s="52">
        <v>88</v>
      </c>
      <c r="N18" s="52">
        <v>150</v>
      </c>
      <c r="O18" s="52">
        <v>93</v>
      </c>
      <c r="P18" s="52">
        <v>74</v>
      </c>
      <c r="Q18" s="52">
        <v>95</v>
      </c>
      <c r="R18" s="52">
        <v>118</v>
      </c>
      <c r="S18" s="52">
        <v>150</v>
      </c>
      <c r="T18" s="52">
        <v>123</v>
      </c>
      <c r="U18" s="78"/>
      <c r="V18" s="87" t="s">
        <v>17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4.25">
      <c r="A19" s="53">
        <v>22</v>
      </c>
      <c r="B19" s="53">
        <v>10</v>
      </c>
      <c r="C19" s="53">
        <v>34</v>
      </c>
      <c r="D19" s="53">
        <v>9</v>
      </c>
      <c r="E19" s="54">
        <v>29</v>
      </c>
      <c r="F19" s="54">
        <v>41</v>
      </c>
      <c r="G19" s="55">
        <v>23</v>
      </c>
      <c r="H19" s="56">
        <v>19</v>
      </c>
      <c r="I19" s="56">
        <v>8</v>
      </c>
      <c r="J19" s="56">
        <v>23</v>
      </c>
      <c r="K19" s="56">
        <v>22</v>
      </c>
      <c r="L19" s="56">
        <v>18</v>
      </c>
      <c r="M19" s="57">
        <v>19</v>
      </c>
      <c r="N19" s="57">
        <v>21</v>
      </c>
      <c r="O19" s="57">
        <v>5</v>
      </c>
      <c r="P19" s="57">
        <v>32</v>
      </c>
      <c r="Q19" s="57">
        <v>57</v>
      </c>
      <c r="R19" s="57">
        <v>72</v>
      </c>
      <c r="S19" s="57">
        <v>63</v>
      </c>
      <c r="T19" s="57">
        <v>39</v>
      </c>
      <c r="U19" s="74"/>
      <c r="V19" s="84" t="s">
        <v>14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2.75">
      <c r="A20" s="111">
        <f aca="true" t="shared" si="6" ref="A20:S20">(A17+A18+A19)/A3</f>
        <v>0.3633720930232558</v>
      </c>
      <c r="B20" s="111">
        <f t="shared" si="6"/>
        <v>0.2913719943422914</v>
      </c>
      <c r="C20" s="111">
        <f t="shared" si="6"/>
        <v>0.3278520041109969</v>
      </c>
      <c r="D20" s="111">
        <f t="shared" si="6"/>
        <v>0.2801875732708089</v>
      </c>
      <c r="E20" s="111">
        <f t="shared" si="6"/>
        <v>0.25340817963111467</v>
      </c>
      <c r="F20" s="111">
        <f t="shared" si="6"/>
        <v>0.22787610619469026</v>
      </c>
      <c r="G20" s="111">
        <f t="shared" si="6"/>
        <v>0.1962890625</v>
      </c>
      <c r="H20" s="111">
        <f t="shared" si="6"/>
        <v>0.23529411764705882</v>
      </c>
      <c r="I20" s="111">
        <f t="shared" si="6"/>
        <v>0.1704697986577181</v>
      </c>
      <c r="J20" s="111">
        <f t="shared" si="6"/>
        <v>0.21744627054361568</v>
      </c>
      <c r="K20" s="111">
        <f t="shared" si="6"/>
        <v>0.2996575342465753</v>
      </c>
      <c r="L20" s="111">
        <f t="shared" si="6"/>
        <v>0.25673534072900156</v>
      </c>
      <c r="M20" s="111">
        <f t="shared" si="6"/>
        <v>0.23013698630136986</v>
      </c>
      <c r="N20" s="111">
        <f t="shared" si="6"/>
        <v>0.36875</v>
      </c>
      <c r="O20" s="111">
        <f t="shared" si="6"/>
        <v>0.2340686274509804</v>
      </c>
      <c r="P20" s="111">
        <f t="shared" si="6"/>
        <v>0.2687224669603524</v>
      </c>
      <c r="Q20" s="111">
        <f>(Q17+Q18+Q19)/Q3</f>
        <v>0.31772151898734174</v>
      </c>
      <c r="R20" s="111">
        <f t="shared" si="6"/>
        <v>0.35804195804195804</v>
      </c>
      <c r="S20" s="111">
        <f t="shared" si="6"/>
        <v>0.4107142857142857</v>
      </c>
      <c r="T20" s="111">
        <f>(T17+T18+T19)/T3</f>
        <v>0.5611353711790393</v>
      </c>
      <c r="U20" s="105"/>
      <c r="V20" s="112" t="s">
        <v>15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69" customFormat="1" ht="14.25">
      <c r="A21" s="106"/>
      <c r="B21" s="106"/>
      <c r="C21" s="106"/>
      <c r="D21" s="106"/>
      <c r="E21" s="107"/>
      <c r="F21" s="107"/>
      <c r="G21" s="107"/>
      <c r="H21" s="107"/>
      <c r="I21" s="108"/>
      <c r="J21" s="108"/>
      <c r="K21" s="108"/>
      <c r="L21" s="108"/>
      <c r="M21" s="109"/>
      <c r="N21" s="110"/>
      <c r="O21" s="110"/>
      <c r="P21" s="108"/>
      <c r="Q21" s="118"/>
      <c r="R21" s="118"/>
      <c r="S21" s="118"/>
      <c r="T21" s="118"/>
      <c r="U21" s="90"/>
      <c r="V21" s="97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s="14" customFormat="1" ht="15.75">
      <c r="A22" s="59"/>
      <c r="B22" s="59"/>
      <c r="C22" s="59"/>
      <c r="D22" s="59"/>
      <c r="E22" s="50"/>
      <c r="F22" s="50"/>
      <c r="G22" s="50"/>
      <c r="H22" s="50"/>
      <c r="I22" s="58"/>
      <c r="J22" s="58"/>
      <c r="K22" s="58"/>
      <c r="L22" s="58"/>
      <c r="M22" s="58"/>
      <c r="N22" s="82"/>
      <c r="O22" s="82"/>
      <c r="P22" s="58"/>
      <c r="Q22" s="119"/>
      <c r="R22" s="119"/>
      <c r="S22" s="119"/>
      <c r="T22" s="119"/>
      <c r="U22" s="95"/>
      <c r="V22" s="85" t="s">
        <v>7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22" ht="14.25">
      <c r="A23" s="19">
        <v>2566</v>
      </c>
      <c r="B23" s="19">
        <v>2615</v>
      </c>
      <c r="C23" s="19">
        <v>2290</v>
      </c>
      <c r="D23" s="19">
        <v>2135</v>
      </c>
      <c r="E23" s="20">
        <v>2721</v>
      </c>
      <c r="F23" s="20">
        <v>2431</v>
      </c>
      <c r="G23" s="21">
        <v>2333</v>
      </c>
      <c r="H23" s="21">
        <v>1831</v>
      </c>
      <c r="I23" s="22">
        <v>2225</v>
      </c>
      <c r="J23" s="22">
        <v>2371</v>
      </c>
      <c r="K23" s="22">
        <v>2562</v>
      </c>
      <c r="L23" s="22">
        <v>2629</v>
      </c>
      <c r="M23" s="17">
        <v>2439</v>
      </c>
      <c r="N23" s="41">
        <v>2675</v>
      </c>
      <c r="O23" s="41">
        <v>2773</v>
      </c>
      <c r="P23" s="41">
        <v>2852</v>
      </c>
      <c r="Q23" s="17">
        <v>3316</v>
      </c>
      <c r="R23" s="17">
        <v>3579</v>
      </c>
      <c r="S23" s="120">
        <v>3567</v>
      </c>
      <c r="T23" s="120">
        <v>2702</v>
      </c>
      <c r="U23" s="78"/>
      <c r="V23" s="84" t="s">
        <v>3</v>
      </c>
    </row>
    <row r="24" spans="1:22" ht="15">
      <c r="A24" s="23">
        <v>33</v>
      </c>
      <c r="B24" s="23">
        <v>83</v>
      </c>
      <c r="C24" s="23">
        <v>91</v>
      </c>
      <c r="D24" s="23">
        <v>63</v>
      </c>
      <c r="E24" s="24">
        <v>186</v>
      </c>
      <c r="F24" s="25">
        <v>192</v>
      </c>
      <c r="G24" s="26">
        <v>190</v>
      </c>
      <c r="H24" s="27">
        <v>154</v>
      </c>
      <c r="I24" s="18">
        <v>195</v>
      </c>
      <c r="J24" s="18">
        <v>212</v>
      </c>
      <c r="K24" s="18">
        <v>149</v>
      </c>
      <c r="L24" s="18">
        <v>156</v>
      </c>
      <c r="M24" s="18">
        <v>103</v>
      </c>
      <c r="N24" s="83">
        <v>101</v>
      </c>
      <c r="O24" s="83">
        <v>44</v>
      </c>
      <c r="P24" s="83">
        <v>42</v>
      </c>
      <c r="Q24" s="83">
        <v>39</v>
      </c>
      <c r="R24" s="83">
        <v>37</v>
      </c>
      <c r="S24" s="83">
        <v>17</v>
      </c>
      <c r="T24" s="83">
        <v>17</v>
      </c>
      <c r="U24" s="99"/>
      <c r="V24" s="84" t="s">
        <v>10</v>
      </c>
    </row>
    <row r="25" spans="1:7" s="67" customFormat="1" ht="12.75">
      <c r="A25" s="72"/>
      <c r="E25" s="68"/>
      <c r="G25" s="68"/>
    </row>
    <row r="26" spans="14:22" ht="14.25">
      <c r="N26" s="101">
        <v>776</v>
      </c>
      <c r="O26" s="101">
        <v>799</v>
      </c>
      <c r="P26" s="101">
        <v>692</v>
      </c>
      <c r="Q26" s="113">
        <v>743</v>
      </c>
      <c r="R26" s="113">
        <v>725</v>
      </c>
      <c r="S26" s="113">
        <v>778</v>
      </c>
      <c r="T26" s="113">
        <v>380</v>
      </c>
      <c r="U26" s="113"/>
      <c r="V26" s="84" t="s">
        <v>11</v>
      </c>
    </row>
    <row r="27" spans="1:22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5"/>
      <c r="V27" s="104"/>
    </row>
    <row r="29" spans="14:20" ht="12.75">
      <c r="N29" s="115">
        <f aca="true" t="shared" si="7" ref="N29:P30">AVERAGE(J12:N12)</f>
        <v>57.4</v>
      </c>
      <c r="O29" s="115">
        <f t="shared" si="7"/>
        <v>66.8</v>
      </c>
      <c r="P29" s="115">
        <f t="shared" si="7"/>
        <v>71</v>
      </c>
      <c r="Q29" s="115">
        <f aca="true" t="shared" si="8" ref="Q29:T30">AVERAGE(M12:Q12)</f>
        <v>82.2</v>
      </c>
      <c r="R29" s="115">
        <f t="shared" si="8"/>
        <v>90.4</v>
      </c>
      <c r="S29" s="115">
        <f t="shared" si="8"/>
        <v>90.8</v>
      </c>
      <c r="T29" s="115">
        <f t="shared" si="8"/>
        <v>83.4</v>
      </c>
    </row>
    <row r="30" spans="1:20" ht="12.75">
      <c r="A30"/>
      <c r="E30"/>
      <c r="G30"/>
      <c r="N30" s="116">
        <f t="shared" si="7"/>
        <v>0.08644280437817904</v>
      </c>
      <c r="O30" s="116">
        <f t="shared" si="7"/>
        <v>0.09766030022607572</v>
      </c>
      <c r="P30" s="117">
        <f t="shared" si="7"/>
        <v>0.10138870124794122</v>
      </c>
      <c r="Q30" s="117">
        <f t="shared" si="8"/>
        <v>0.1132055882466774</v>
      </c>
      <c r="R30" s="117">
        <f t="shared" si="8"/>
        <v>0.12505921407290596</v>
      </c>
      <c r="S30" s="117">
        <f t="shared" si="8"/>
        <v>0.12205784044653234</v>
      </c>
      <c r="T30" s="117">
        <f t="shared" si="8"/>
        <v>0.12237678898664708</v>
      </c>
    </row>
  </sheetData>
  <sheetProtection/>
  <mergeCells count="1">
    <mergeCell ref="C1:K1"/>
  </mergeCells>
  <printOptions/>
  <pageMargins left="0.15748031496062992" right="0.2362204724409449" top="0.9055118110236221" bottom="0.31496062992125984" header="0.7086614173228347" footer="0.2362204724409449"/>
  <pageSetup horizontalDpi="600" verticalDpi="600" orientation="landscape" paperSize="9" scale="60" r:id="rId3"/>
  <headerFooter alignWithMargins="0">
    <oddFooter>&amp;CSivu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D41" sqref="D4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landscape" paperSize="9" scale="95" r:id="rId2"/>
  <headerFooter alignWithMargins="0">
    <oddHeader>&amp;C&amp;A</oddHeader>
    <oddFooter>&amp;CSivu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56" sqref="O56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Turvatekniikan 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Sähkötuotevalvonnan vuosivertailu 1995 - 2010</dc:title>
  <dc:subject/>
  <dc:creator>MTO</dc:creator>
  <cp:keywords/>
  <dc:description/>
  <cp:lastModifiedBy>Kuusio Paula</cp:lastModifiedBy>
  <cp:lastPrinted>2015-01-05T07:27:31Z</cp:lastPrinted>
  <dcterms:created xsi:type="dcterms:W3CDTF">2000-01-07T08:58:33Z</dcterms:created>
  <dcterms:modified xsi:type="dcterms:W3CDTF">2015-02-25T13:05:34Z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iakirjatyyppi">
    <vt:lpwstr>Raportti</vt:lpwstr>
  </property>
  <property fmtid="{D5CDD505-2E9C-101B-9397-08002B2CF9AE}" pid="3" name="Asiaryhmä">
    <vt:lpwstr>54 Sähkötuotteet</vt:lpwstr>
  </property>
  <property fmtid="{D5CDD505-2E9C-101B-9397-08002B2CF9AE}" pid="4" name="Kuvaus">
    <vt:lpwstr>Sähkötuotevalvonnan vuosivertailu</vt:lpwstr>
  </property>
  <property fmtid="{D5CDD505-2E9C-101B-9397-08002B2CF9AE}" pid="5" name="Säilytysaika">
    <vt:lpwstr>SP (säilytetään pysyvästi)</vt:lpwstr>
  </property>
  <property fmtid="{D5CDD505-2E9C-101B-9397-08002B2CF9AE}" pid="6" name="Hankerekisteri">
    <vt:lpwstr/>
  </property>
  <property fmtid="{D5CDD505-2E9C-101B-9397-08002B2CF9AE}" pid="7" name="Määräpäivämäärä">
    <vt:lpwstr/>
  </property>
  <property fmtid="{D5CDD505-2E9C-101B-9397-08002B2CF9AE}" pid="8" name="ContentType">
    <vt:lpwstr>TukesAsiakirja</vt:lpwstr>
  </property>
  <property fmtid="{D5CDD505-2E9C-101B-9397-08002B2CF9AE}" pid="9" name="_Author">
    <vt:lpwstr>MTO</vt:lpwstr>
  </property>
  <property fmtid="{D5CDD505-2E9C-101B-9397-08002B2CF9AE}" pid="10" name="display_urn:schemas-microsoft-com:office:office#Editor">
    <vt:lpwstr>Toivonen Mika</vt:lpwstr>
  </property>
  <property fmtid="{D5CDD505-2E9C-101B-9397-08002B2CF9AE}" pid="11" name="TaxKeywordTaxHTField">
    <vt:lpwstr/>
  </property>
  <property fmtid="{D5CDD505-2E9C-101B-9397-08002B2CF9AE}" pid="12" name="display_urn:schemas-microsoft-com:office:office#Author">
    <vt:lpwstr>Toivonen Mika</vt:lpwstr>
  </property>
  <property fmtid="{D5CDD505-2E9C-101B-9397-08002B2CF9AE}" pid="13" name="TaxKeyword">
    <vt:lpwstr/>
  </property>
  <property fmtid="{D5CDD505-2E9C-101B-9397-08002B2CF9AE}" pid="14" name="TaxCatchAll">
    <vt:lpwstr/>
  </property>
  <property fmtid="{D5CDD505-2E9C-101B-9397-08002B2CF9AE}" pid="15" name="Asiakirjan tyyppi">
    <vt:lpwstr>Muu</vt:lpwstr>
  </property>
  <property fmtid="{D5CDD505-2E9C-101B-9397-08002B2CF9AE}" pid="16" name="Projektinumero">
    <vt:lpwstr/>
  </property>
  <property fmtid="{D5CDD505-2E9C-101B-9397-08002B2CF9AE}" pid="17" name="Julkisuus">
    <vt:lpwstr>Julkinen</vt:lpwstr>
  </property>
  <property fmtid="{D5CDD505-2E9C-101B-9397-08002B2CF9AE}" pid="18" name="Yksikkö">
    <vt:lpwstr>Tukes</vt:lpwstr>
  </property>
  <property fmtid="{D5CDD505-2E9C-101B-9397-08002B2CF9AE}" pid="19" name="gb352ed224534a8cbb8864fc728f5a53">
    <vt:lpwstr/>
  </property>
  <property fmtid="{D5CDD505-2E9C-101B-9397-08002B2CF9AE}" pid="20" name="g5c1ba9c1ce642c1b938aac63f33c2ad">
    <vt:lpwstr/>
  </property>
</Properties>
</file>