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3160265\Work Folders\esitykset\"/>
    </mc:Choice>
  </mc:AlternateContent>
  <xr:revisionPtr revIDLastSave="0" documentId="13_ncr:1_{EAE58145-0C7D-4EEF-909A-DFFB3354F60E}" xr6:coauthVersionLast="47" xr6:coauthVersionMax="47" xr10:uidLastSave="{00000000-0000-0000-0000-000000000000}"/>
  <bookViews>
    <workbookView xWindow="-120" yWindow="-120" windowWidth="29040" windowHeight="15840" tabRatio="873" firstSheet="3" activeTab="11" xr2:uid="{E4CEF07F-5FFB-4489-855A-5A8768ED2270}"/>
  </bookViews>
  <sheets>
    <sheet name="Etusivu" sheetId="13" r:id="rId1"/>
    <sheet name="Arvioinnin ohjeet" sheetId="1" r:id="rId2"/>
    <sheet name="Suunnitelma ja yhteenveto" sheetId="11" r:id="rId3"/>
    <sheet name="Organisaatio ja henkilökunta" sheetId="4" r:id="rId4"/>
    <sheet name="Prosessiriskien arviointi ja ha" sheetId="5" r:id="rId5"/>
    <sheet name="Käyttö ja kunnossapito" sheetId="6" r:id="rId6"/>
    <sheet name="Muutosten hallinta" sheetId="7" r:id="rId7"/>
    <sheet name="Suunnittelu hätätilanteiden var" sheetId="8" r:id="rId8"/>
    <sheet name="Suorituskyvyn tarkkailu" sheetId="9" r:id="rId9"/>
    <sheet name="Auditointi ja katselmus" sheetId="10" r:id="rId10"/>
    <sheet name="Taul1 (2)" sheetId="3" state="hidden" r:id="rId11"/>
    <sheet name="Toimenpiteiden yhteenveto" sheetId="12" r:id="rId12"/>
  </sheets>
  <definedNames>
    <definedName name="_xlnm._FilterDatabase" localSheetId="9" hidden="1">'Auditointi ja katselmus'!$A$1:$I$1</definedName>
    <definedName name="_xlnm._FilterDatabase" localSheetId="5" hidden="1">'Käyttö ja kunnossapito'!$A$1:$I$37</definedName>
    <definedName name="_xlnm._FilterDatabase" localSheetId="6" hidden="1">'Muutosten hallinta'!$A$1:$I$34</definedName>
    <definedName name="_xlnm._FilterDatabase" localSheetId="3" hidden="1">'Organisaatio ja henkilökunta'!$A$1:$I$24</definedName>
    <definedName name="_xlnm._FilterDatabase" localSheetId="4" hidden="1">'Prosessiriskien arviointi ja ha'!$A$1:$I$33</definedName>
    <definedName name="_xlnm._FilterDatabase" localSheetId="8" hidden="1">'Suorituskyvyn tarkkailu'!$A$1:$I$8</definedName>
    <definedName name="_xlnm._FilterDatabase" localSheetId="7" hidden="1">'Suunnittelu hätätilanteiden var'!$A$1:$I$20</definedName>
    <definedName name="HM">'Taul1 (2)'!$B$1:$B$3</definedName>
    <definedName name="hma">'Taul1 (2)'!$B$1:$B$5</definedName>
    <definedName name="laajuus">'Taul1 (2)'!$C$2:$C$4</definedName>
    <definedName name="tila">'Taul1 (2)'!$E$1:$E$3</definedName>
    <definedName name="VT">'Taul1 (2)'!$A$1:$A$3</definedName>
    <definedName name="vta">'Taul1 (2)'!$A$1:$A$4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 i="12" l="1"/>
  <c r="A56" i="12"/>
  <c r="B2" i="12"/>
  <c r="A2" i="12"/>
  <c r="F29" i="11"/>
  <c r="F28" i="11"/>
  <c r="F27" i="11"/>
  <c r="F26" i="11"/>
  <c r="F25" i="11"/>
  <c r="F24" i="11"/>
  <c r="B152" i="12"/>
  <c r="B153" i="12"/>
  <c r="B154" i="12"/>
  <c r="B155" i="12"/>
  <c r="B156" i="12"/>
  <c r="B151" i="12"/>
  <c r="A152" i="12"/>
  <c r="A153" i="12"/>
  <c r="A154" i="12"/>
  <c r="A155" i="12"/>
  <c r="A156" i="12"/>
  <c r="A151" i="12"/>
  <c r="B145" i="12"/>
  <c r="B146" i="12"/>
  <c r="B147" i="12"/>
  <c r="B148" i="12"/>
  <c r="B149" i="12"/>
  <c r="B150" i="12"/>
  <c r="B144" i="12"/>
  <c r="A145" i="12"/>
  <c r="A146" i="12"/>
  <c r="A147" i="12"/>
  <c r="A148" i="12"/>
  <c r="A149" i="12"/>
  <c r="A150" i="12"/>
  <c r="A144" i="12"/>
  <c r="B126" i="12"/>
  <c r="B127" i="12"/>
  <c r="B128" i="12"/>
  <c r="B129" i="12"/>
  <c r="B130" i="12"/>
  <c r="B131" i="12"/>
  <c r="B132" i="12"/>
  <c r="B133" i="12"/>
  <c r="B134" i="12"/>
  <c r="B135" i="12"/>
  <c r="B136" i="12"/>
  <c r="B137" i="12"/>
  <c r="B138" i="12"/>
  <c r="B139" i="12"/>
  <c r="B140" i="12"/>
  <c r="B141" i="12"/>
  <c r="B142" i="12"/>
  <c r="B143" i="12"/>
  <c r="B125" i="12"/>
  <c r="A126" i="12"/>
  <c r="A127" i="12"/>
  <c r="A128" i="12"/>
  <c r="A129" i="12"/>
  <c r="A130" i="12"/>
  <c r="A131" i="12"/>
  <c r="A132" i="12"/>
  <c r="A133" i="12"/>
  <c r="A134" i="12"/>
  <c r="A135" i="12"/>
  <c r="A136" i="12"/>
  <c r="A137" i="12"/>
  <c r="A138" i="12"/>
  <c r="A139" i="12"/>
  <c r="A140" i="12"/>
  <c r="A141" i="12"/>
  <c r="A142" i="12"/>
  <c r="A143" i="12"/>
  <c r="A125"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92"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A89" i="12"/>
  <c r="A90" i="12"/>
  <c r="A91" i="12"/>
  <c r="A88"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B25" i="12" l="1"/>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24" i="12"/>
  <c r="F23" i="11"/>
  <c r="F30" i="11" s="1"/>
  <c r="P20" i="3"/>
  <c r="P19" i="3"/>
  <c r="P18" i="3"/>
  <c r="P17" i="3"/>
  <c r="D29" i="11" s="1"/>
  <c r="P16" i="3"/>
  <c r="P23" i="3" s="1"/>
  <c r="P15" i="3"/>
  <c r="E29" i="11" s="1"/>
  <c r="P14" i="3"/>
  <c r="P13" i="3"/>
  <c r="C29" i="11" s="1"/>
  <c r="P12" i="3"/>
  <c r="P22" i="3" s="1"/>
  <c r="O20" i="3"/>
  <c r="O19" i="3"/>
  <c r="O18" i="3"/>
  <c r="O17" i="3"/>
  <c r="D28" i="11" s="1"/>
  <c r="O16" i="3"/>
  <c r="O23" i="3" s="1"/>
  <c r="O15" i="3"/>
  <c r="E28" i="11" s="1"/>
  <c r="O14" i="3"/>
  <c r="O13" i="3"/>
  <c r="C28" i="11" s="1"/>
  <c r="O12" i="3"/>
  <c r="O22" i="3" s="1"/>
  <c r="N20" i="3"/>
  <c r="N19" i="3"/>
  <c r="N18" i="3"/>
  <c r="N17" i="3"/>
  <c r="D27" i="11" s="1"/>
  <c r="N16" i="3"/>
  <c r="N23" i="3" s="1"/>
  <c r="N15" i="3"/>
  <c r="E27" i="11" s="1"/>
  <c r="N14" i="3"/>
  <c r="N13" i="3"/>
  <c r="C27" i="11" s="1"/>
  <c r="N12" i="3"/>
  <c r="N22" i="3" s="1"/>
  <c r="M20" i="3"/>
  <c r="M19" i="3"/>
  <c r="M18" i="3"/>
  <c r="M17" i="3"/>
  <c r="D26" i="11" s="1"/>
  <c r="M16" i="3"/>
  <c r="M23" i="3" s="1"/>
  <c r="M15" i="3"/>
  <c r="E26" i="11" s="1"/>
  <c r="M14" i="3"/>
  <c r="M13" i="3"/>
  <c r="C26" i="11" s="1"/>
  <c r="M12" i="3"/>
  <c r="M22" i="3" s="1"/>
  <c r="L18" i="3"/>
  <c r="K18" i="3"/>
  <c r="L17" i="3"/>
  <c r="D25" i="11" s="1"/>
  <c r="K17" i="3"/>
  <c r="D24" i="11" s="1"/>
  <c r="J17" i="3"/>
  <c r="L14" i="3"/>
  <c r="K14" i="3"/>
  <c r="J14" i="3"/>
  <c r="L20" i="3"/>
  <c r="L19" i="3"/>
  <c r="L16" i="3"/>
  <c r="L23" i="3" s="1"/>
  <c r="L15" i="3"/>
  <c r="E25" i="11" s="1"/>
  <c r="L13" i="3"/>
  <c r="C25" i="11" s="1"/>
  <c r="L12" i="3"/>
  <c r="L22" i="3" s="1"/>
  <c r="K20" i="3"/>
  <c r="K19" i="3"/>
  <c r="K16" i="3"/>
  <c r="K23" i="3" s="1"/>
  <c r="K15" i="3"/>
  <c r="E24" i="11" s="1"/>
  <c r="K13" i="3"/>
  <c r="C24" i="11" s="1"/>
  <c r="K12" i="3"/>
  <c r="K22" i="3" s="1"/>
  <c r="J20" i="3"/>
  <c r="J15" i="3"/>
  <c r="E23" i="11" s="1"/>
  <c r="O24" i="3" l="1"/>
  <c r="B28" i="11" s="1"/>
  <c r="N24" i="3"/>
  <c r="B27" i="11" s="1"/>
  <c r="L24" i="3"/>
  <c r="B25" i="11" s="1"/>
  <c r="E30" i="11"/>
  <c r="K24" i="3"/>
  <c r="B24" i="11" s="1"/>
  <c r="M24" i="3"/>
  <c r="B26" i="11" s="1"/>
  <c r="P24" i="3"/>
  <c r="B29" i="11" s="1"/>
  <c r="J16" i="3"/>
  <c r="J23" i="3" s="1"/>
  <c r="J19" i="3"/>
  <c r="J18" i="3"/>
  <c r="D23" i="11"/>
  <c r="J13" i="3"/>
  <c r="B3" i="12"/>
  <c r="B4" i="12"/>
  <c r="B5" i="12"/>
  <c r="B6" i="12"/>
  <c r="B7" i="12"/>
  <c r="B8" i="12"/>
  <c r="B9" i="12"/>
  <c r="B10" i="12"/>
  <c r="B11" i="12"/>
  <c r="B12" i="12"/>
  <c r="B13" i="12"/>
  <c r="B14" i="12"/>
  <c r="B15" i="12"/>
  <c r="B16" i="12"/>
  <c r="B17" i="12"/>
  <c r="B18" i="12"/>
  <c r="B19" i="12"/>
  <c r="B20" i="12"/>
  <c r="B21" i="12"/>
  <c r="B22" i="12"/>
  <c r="B23" i="12"/>
  <c r="A4" i="12"/>
  <c r="A5" i="12"/>
  <c r="A6" i="12"/>
  <c r="A7" i="12"/>
  <c r="A8" i="12"/>
  <c r="A9" i="12"/>
  <c r="A10" i="12"/>
  <c r="A11" i="12"/>
  <c r="A12" i="12"/>
  <c r="A13" i="12"/>
  <c r="A14" i="12"/>
  <c r="A15" i="12"/>
  <c r="A16" i="12"/>
  <c r="A17" i="12"/>
  <c r="A18" i="12"/>
  <c r="A19" i="12"/>
  <c r="A20" i="12"/>
  <c r="A21" i="12"/>
  <c r="A22" i="12"/>
  <c r="A23" i="12"/>
  <c r="A3" i="12"/>
  <c r="J12" i="3"/>
  <c r="J22" i="3" s="1"/>
  <c r="C23" i="11" l="1"/>
  <c r="J24" i="3"/>
  <c r="B23" i="11" s="1"/>
  <c r="D30" i="11" s="1"/>
  <c r="C30" i="11" l="1"/>
</calcChain>
</file>

<file path=xl/sharedStrings.xml><?xml version="1.0" encoding="utf-8"?>
<sst xmlns="http://schemas.openxmlformats.org/spreadsheetml/2006/main" count="1146" uniqueCount="748">
  <si>
    <t>Tunnus</t>
  </si>
  <si>
    <t xml:space="preserve">Vaatimus </t>
  </si>
  <si>
    <t>Hyväksytty menettelytapa</t>
  </si>
  <si>
    <t>OH-001</t>
  </si>
  <si>
    <t xml:space="preserve">Toiminnanharjoittajan on nimettävä tuotantolaitokselle vaarallisten kemikaalien ja/tai nestekaasun käytönvalvoja, joka on suorittanut Tukesin pätevyyskokeen hyväksytysti. 
</t>
  </si>
  <si>
    <t>OH-002</t>
  </si>
  <si>
    <t xml:space="preserve">Käytönvalvojan vastuut, velvollisuudet ja oikeudet sekä tehtävään käytettävissä oleva ajallinen resurssi on määriteltävä kirjallisesti ja käytönvalvojan on annettava suostumuksensa tehtävässä toimimiseen. 
</t>
  </si>
  <si>
    <t xml:space="preserve">Käytönvalvojan tehtävät, vastuut ja mahdolliset roolin rajaukset kirjataan esimerkiksi käytönvalvojan nimeämisdokumenttiin tai henkilön tehtävänkuvaukseen. 
Tuotantolaitoksella voi olla useita käytönvalvojia, joiden vastuut on jaettu eri kokonaisuuksiin (esim. tuotantolinjoittain tai osastoittain). Näissä tapauksissa roolien rajaukset kuvataan. </t>
  </si>
  <si>
    <t>OH-003</t>
  </si>
  <si>
    <t xml:space="preserve">Toiminnanharjoittajan on huolehdittava, että käytönvalvojan tehtävät tulevat hoidettua käytönvalvojan poissaolotilanteissa. Käytönvalvojan vaihtuessa, toiminnanharjoittajan on  nimettävä uusi käytönvalvoja 3 kk kuluessa. 
</t>
  </si>
  <si>
    <t>Toiminnanharjoittaja nimeää Tukesin pätevyyskokeen suorittaneen varakäytönvalvojan, jolle varsinaisen käytönvalvojan tehtävät siirtyvät poissaolotilanteessa.   
Varakäytönvalvoja nimetään vastaavalla tavalla kuin varsinainen käytönvalvoja.</t>
  </si>
  <si>
    <t>OH-004</t>
  </si>
  <si>
    <t xml:space="preserve">Toiminnanharjoittajan on varmistuttava siitä, että käytönvalvojalla on tehtävien hoitoa ajatellen riittävä tietotaito ja tuntemus vastuullaan olevista prosesseista.
</t>
  </si>
  <si>
    <t xml:space="preserve">Käytönvalvoja perehdytetään dokumentoidusti laitoksen riskeihin, tekniseen toteutukseen ja turvallisuusjohtamisjärjestelmään.  </t>
  </si>
  <si>
    <t>OH-005</t>
  </si>
  <si>
    <t xml:space="preserve">Toiminnanharjoittajan on tunnistettava ja nimettävä toiminnan edellyttämät lakisääteiset vastuuhenkilöt. </t>
  </si>
  <si>
    <t>Nimettäviä vastuuhenkilöitä voivat olla esimerkiksi maakaasun käytönvalvoja, painelaitteiden käytönvalvoja, kattilalaitoksen käytönvalvoja ja sähkölaitteiston käytön johtaja. Yllä mainittujen vastuuhenkilöiden nimeäminen tehdään Tukesin verkkosivuilla esitettyjen ohjeiden mukaisesti: 
Maakaasun käytönvalvoja: https://tukes.fi/teollisuus/maakaasu-ja-biokaasu/kaytonvalvoja
Painelaitteiden ja kattilalaitoksen käytönvalvoja: https://tukes.fi/tuotteet-ja-palvelut/painelaitteet/painelaitteen-kaytto/painelaitteen-kaytonvalvoja
Sähkölaitteiston käytön johtaja: https://tukes.fi/sahko/sahkolaitteistot/sahkolaitteiston-haltija-ja-kaytonjohtaja</t>
  </si>
  <si>
    <t>OH-006</t>
  </si>
  <si>
    <t>Toiminnanharjoittajan on nimettävä vastuuhenkilö prosessiturvallisuusjärjestelmän jokaiselle osa-alueelle.</t>
  </si>
  <si>
    <t xml:space="preserve">Nimettyjä vastuuhenkilöitä voi olla yksi (toimintaperiaatteista vastaava) tai vastuita voidaan jakaa useammalle henkilölle.
 Toiminnanharjottaja on  huolehdittava, että vastuuhenkilö/-henkilöt on nimetty. </t>
  </si>
  <si>
    <t>OH-007</t>
  </si>
  <si>
    <t xml:space="preserve">Toiminnanharjoittaja arvioi tarpeen ja nimeää turva-automaatiojärjestelmästä vastaavan henkilön tai henkilöt. </t>
  </si>
  <si>
    <t xml:space="preserve">Turva-automaatiojärjestelmän vastuuhenkilön/-henkilöiden nimeäminen on tarpeen, jos tuotantolaitoksella on turva-automaatiojärjestelmä. Nimeämistä edellytetään myös standardissa IEC 61511.
Turva-automaatiojärjestelmän vastuuhenkilön tehtävät ja vastuut ovat kuvattuna standardissa. Nimeämiskäytännöt ovat toiminnanharjoittajan määritettävissä. 
Turva-automaation vastuuhenkilö on prosessiturvallisuuden kannalta oleellinen rooli, jonka muutokset käsitellään vastaavasti kuin muut lakisääteiset vastuuhenkilöt.  </t>
  </si>
  <si>
    <t>OH-009</t>
  </si>
  <si>
    <t xml:space="preserve">Toiminnanharjoittajan on määritettävä prosessiturvallisuuteen liittyvät vastuut työtehtäväkohtaisesti kirjallisesti ja  varattava vastuuhenkilölle riittävästi aikaa vastuutehtävien hoitamiseen. 
</t>
  </si>
  <si>
    <t xml:space="preserve">Vastuut ja niihin käytettävissä oleva aika on dokumentoitava: tehtävänkuvaukseen, pelastusuunnitelmaan, toimintaperiaateasiakirjaan tai turvallisuusselvitykseen. </t>
  </si>
  <si>
    <t>OH-010</t>
  </si>
  <si>
    <t xml:space="preserve">Toiminnanharjoittajan on viestittävä prosessiturvallisuuteen liittyvät vastuut ja vastuuhenkilöt henkilöstölle.
</t>
  </si>
  <si>
    <t xml:space="preserve">Viestintätavat ovat riippuvaisia organisaation koosta. Prosessiturvallisuusvastuiden taulukko voi sisältyä mm. perehdystysohjelmaan, se voi olla näkyvillä ilmoitustaululla tai yrityksen intrassa. </t>
  </si>
  <si>
    <t>OH-011</t>
  </si>
  <si>
    <t xml:space="preserve">Toiminnanharjoittajalla on oltava dokumentoidut menettelytavat kemikaaliturvallisuuslainsäädännön muutosten tunnistamiseksi ja muutosten vaikutusten arvioimiseksi.
</t>
  </si>
  <si>
    <t xml:space="preserve">Toiminnanharjoittajan edustajat ovat Tukesin prosessiturvallisuuden uutiskirjeen tilaajia: 
Toiminnanharjoittaja seuraa Tukesin Edilex-palvelua lainsäädännön muutosten osalta.
Tuotantolaitosta koskevat lainsäädännön muutokset dokumentoidaan ja niiden aiheuttamat toimenpiteet seurataan. </t>
  </si>
  <si>
    <t>OH-012</t>
  </si>
  <si>
    <t xml:space="preserve">Toiminnanharjoittajan on arvioitava ja määritettävä henkilöstön tehtäväkohtaiset prosessiturvallisuusosaamis- ja koulutustarpeet.
</t>
  </si>
  <si>
    <t xml:space="preserve">
Tehtäväkohtaiset osaamis- ja koulutustarpeet prosessiturvallisuuteen liittyen on oltava määritelty kirjallisesti.
Arvioinnin lopputulos voi olla, että jotkin työtehtävät eivät edellytä prosessiturvallisuusosaamis- ja koulutustarpeiden määrittämistä. </t>
  </si>
  <si>
    <t>OH-013</t>
  </si>
  <si>
    <t xml:space="preserve">Toiminnanharjoittajan on järjestettävä henkilökunnalle prosessiturvallisuuteen liittyvää koulutusta. Koulutusta on tarvittaessa kerrattava säännöllisesti. </t>
  </si>
  <si>
    <t>Prosessiturvallisuuskoulutukset sisällytetään koulutussuunnitelmaan. 
Koulutuksen aihe yksilöitävä mahdollisuuksien mukaan, esim. atex, prosessiturvallisuuskoulutus, CLP-merkintäkoulutus, muutoskoulutus esim. räjähdyssuojausasiakirjan laadinnan / muun merkittävän muutoksen jälkeen
Koulutuksessa on huomioitava tehdyt riskianalyysit. Hyvä käytäntö monimutkaisimmissa proseseissa on hyödyntää koulutuksessa bow-tie tyyppisiä menetelmiä.</t>
  </si>
  <si>
    <t>OH-014</t>
  </si>
  <si>
    <t xml:space="preserve">Toiminnanharjoittajan on pidettävä kirjaa annetusta koulutuksesta ja henkilöstön osaamisesta ja pätevyyksistä.
</t>
  </si>
  <si>
    <t>Kaikki koulutus on rekisteröitävä. Koulutusrekisterin tulee tarjota kokonaiskuva kunkin työntekijän saamasta koulutuksesta. Tämä tarkoittaa sitä, että koulutus kirjataan ylös sekä jokaiselle järjestetylle koulutustilaisuudelle (osallistujaluettelo) että jokaiselle työntekijälle yksilöllisesti (lista suoritetuista koulutuksista, mahdolliset pätevyydet jne.)</t>
  </si>
  <si>
    <t>OH-015</t>
  </si>
  <si>
    <t>Uusi henkilö on perehdytettävä laitoksen prosessiturvallisuusvaaroihin. Perehdytys on tehtävä myös tehtävämuutosten yhteydessä.</t>
  </si>
  <si>
    <t>Toiminnanharjoittajalla on uuden henkilön perehdytysohjelma ja -materiaali, joka sisältää laitoksen prosessiturvallisuusvaarat ja niihin varautumisen. Perehdytyksen suoritus on kirjattava ja kuitattava.</t>
  </si>
  <si>
    <t>OH-016</t>
  </si>
  <si>
    <t xml:space="preserve">Toiminnanharjoittajan on huomioitava turvallisuusasiat, osaaminen ja pätevyydet urakoitsijoiden kilpailutuksessa. 
</t>
  </si>
  <si>
    <t>Urakoitsijan kyvykkyys ja pätevyydet prosessiturvallisuuteen liittyen huomioidaan esimerkiksi hankintaohjeessa.</t>
  </si>
  <si>
    <t>OH-017</t>
  </si>
  <si>
    <t xml:space="preserve">Toiminnanharjoittajalla on oltava menettely, jolla se varmistaa urakoitsijoiden lakisääteisten pätevyysvaatimusten toteutumisen.
</t>
  </si>
  <si>
    <t xml:space="preserve">Toiminnanharjoittjalla on hankitaohje tai muistilista hankintoja varten.
Lakisääteisiä pätevyyksiä ovat esimerkiksi sähkötyön johtaja, lisäksi suositeltavia ovat mm. tulityökortti ja työturvallisuuskortti. </t>
  </si>
  <si>
    <t>OH-018</t>
  </si>
  <si>
    <t xml:space="preserve">Toiminnanharjoittajan on määriteltävä tehtävä työ ja sen osaamisvaatimukset sekä varmistettava urakoitsijaa valitessaan, että urakoitsijalla on riittävä osaaminen kyseiseen tehtävään. 
</t>
  </si>
  <si>
    <t>Hankintaohjeessa huomioidaan osaamisen ja pätevyyksien tarkistaminen.</t>
  </si>
  <si>
    <t>OH-019</t>
  </si>
  <si>
    <t xml:space="preserve">Toiminnanharjoittajan on määriteltävä työmaan ajalle urakoitsijan ja toiminnanharjoittajan väliset yhteyshenkilöt ja käytännöt tiedonvaihdolle.
</t>
  </si>
  <si>
    <t>Yhteyshenkilöt ja tiedonvaihtokäytännöt voidaan määritellä esimerkiksi hankintasopimuksessa, työluvassa, projektipalaverien muistioissa tai muussa kirjallisessa dokumentissa.</t>
  </si>
  <si>
    <t>OH-020</t>
  </si>
  <si>
    <t xml:space="preserve">Urakoitsijoille on annettava laitoskohtainen perehdytys.
</t>
  </si>
  <si>
    <t>Toiminnanharjoittajalla on laitosperehdytyksen ohjelma ja materiaali sekä perehdytyksestä pidetään kirjaa. Ohjelma sisältää yleiset kaikkia koskevat turvallisuusasiat esimerkiksi hälytykset, kokoontumispaikat, tarvittavat turvavarusteet jne.</t>
  </si>
  <si>
    <t>OH-021</t>
  </si>
  <si>
    <t xml:space="preserve">Urakoitsijoille on annettava työtehtäväkohtainen perehdytys, joka sisältää työhön liittyvät kemikaalit ja prosessit sekä työkohteen määrittelyn kentällä.
</t>
  </si>
  <si>
    <t xml:space="preserve">Annetusta perehdytyksestä pidetään kirjaa. Perehdytys voidaan kuitata esimerkiksi työluvassa. </t>
  </si>
  <si>
    <t>OH-022</t>
  </si>
  <si>
    <t xml:space="preserve">Urakoitsijoille on annettava riittävä koulutus sisäisestä pelastussuunnitelmasta. 
</t>
  </si>
  <si>
    <t xml:space="preserve">Koulutus sisäisestä pelastussuunnitelmasta voidaan antaa erillisessä turvallisuusperehdyksessä tai työluvan yhteydessä. </t>
  </si>
  <si>
    <t>OH-023</t>
  </si>
  <si>
    <t xml:space="preserve">Toiminnanharjoittajalla on oltava menettely omien työntekijöiden ja eri alihankkijoiden välisten töiden yhteensovittamiseksi. 
</t>
  </si>
  <si>
    <t>Työlupaa annettaessa tarkistetaan että työluvassa on huomioitu alueen muut työt. Myös sähköistä järjestelmää voidaan hyödyntää.</t>
  </si>
  <si>
    <t>OH-024</t>
  </si>
  <si>
    <t xml:space="preserve">Toiminnanharjoittajan on oltava tietoinen ja pidettävä kirjaa alueella työskentelevien omien työntekijöiden, vierailijoiden ja alihankkijoiden työntekijöiden määrästä.
</t>
  </si>
  <si>
    <t xml:space="preserve">Tuotantolaitoksella on kirjanpito, josta pystytään välittömästi todentamaan, ketä paikalla on (esim. onnettomuustilanteessa). </t>
  </si>
  <si>
    <t>PHA-001</t>
  </si>
  <si>
    <t xml:space="preserve">Toiminnanharjoittajalla on oltava ajantasainen tieto prosessiturvallisuuden hallintaan; laitoksen suunnitteluperusteet sekä tieto nykyhetken kunnosta ja tehdyistä muutoksista. Prosessiturvallisuuskriittisten laitteiden (esim. prosessilaitteiden ja -putkistojen) tiedot ja kriittisyysluokittelu on pidettävä ajan tasalla.
</t>
  </si>
  <si>
    <t xml:space="preserve">Toiminnanharjoittajalla on toiminnanohjaus- ja kunnossapitojärjestelmät, joihin on dokumentoituna:
- suunnitteluperusteet (esim. käytetyt standardit, pros.turv.riskinarvioinnin tulokset, prosessi, kemialliset reaktiot)
- nykyhetken kunto (esim. tarkastusten ja testausten tulokset, korjaamattomat poikkeamat, huoltojen ja kunnossapidon tilanne)
- muutoslogi, muutospäiväkirja
Laitteiden valmistusasiakirjat: rakennepiirrokset, sijoitussuunnitelmat, PI-kaaviot, sähköpiirustukset, materiaalitiedot (ainestodistukset, hitsausasiakirjat), tiedot laitteen käyttöolosuhteista ( kemikaali, paine, lämpötila, virtaus), tiedot laitteiden varusteista (varolaitteet), käyttöohjeet, kunnossapitosuunnitelmat.
Käytettynä hankituille laitteille, joille näitä asiakirjoja ei ole saatavilla, on vastaavat asiakirjat teetettävä jälkikäteen.
Tietojen päivitystarvetta käydään läpi säännöllisesti ja tähän on nimetty vastuuhenkilöt, jotka huolehtivat siitä, että päivitykset tulevat tehdyiksi.
</t>
  </si>
  <si>
    <t>PHA-002</t>
  </si>
  <si>
    <t>Toiminnanharjoittajalla on oltava ajantasainen tieto prosessiturvallisuuden kannalta oleellisista kemikaalien aineominaisuuksista.</t>
  </si>
  <si>
    <t>Kemikaalien aineominaisuuksia on dokumentoituna mm. KemiDigi-järjestelmään, käyttöturvallisuustiedotteisiin, kemikaalin valmistajan antamiin tietoihin, kirjallisuuteen, standardeihin sekä toiminnanharjoittajan omiin tutkimuksiin. 
KemiDigistä löytyy myös kemikaalien valmistajien antamat tiedot aineominaisuuksista, mikäli kemikaali-ilmoitukset on tehty.</t>
  </si>
  <si>
    <t>PHA-003</t>
  </si>
  <si>
    <t>Toiminnanharjoittajalla on oltava ajantasainen tieto käytettävien ja varastoitavien kemikaalien välisistä reaktioista sekä prosessissa tai onnettomuustilanteessa syntyvistä kemikaaleista.</t>
  </si>
  <si>
    <t>Reaktioriskit kootaan reaktiomatriisin tai laaditaan riittävä dokumentoitu kuvaus kemikaalien reaktioista sekä prosesseissa ja onnettomuustilanteissa syntyvistä kemikaaleista.</t>
  </si>
  <si>
    <t>PHA-004</t>
  </si>
  <si>
    <t>Toiminnanharjoittajalla on oltava ajantasainen tieto prosessilaitteistojen, säiliöiden ja putkistojen valintaperusteista sekä käytetyistä standardeista.</t>
  </si>
  <si>
    <t>PHA-005</t>
  </si>
  <si>
    <t>Toiminnanharjoittajalla on oltava ajantasaiset kuvaukset laitoksen prosessiturvallisuuteen liittyvistä prosesseista ja niiden toimintaperiaatteista.</t>
  </si>
  <si>
    <t xml:space="preserve">Toiminnanharjoittajalla on dokumentinhallintajärjestelmä, jossa ylläpidetään esimerkiksi 
- virtauskaavoita
- PI-kaavioita
- ohjausautomaation ja turva-automaation toimintakuvauksia
- lay-out -kuvia. </t>
  </si>
  <si>
    <t>PHA-012</t>
  </si>
  <si>
    <t>Toiminnanharjoittajan on arvioitava koko laitoksen vaarallisten kemikaalien teolliseen käsittelyyn ja varastointiin liittyvä toiminta järjestelmällisesti prosessiturvallisuuden näkökulmasta laitoksen sisäiset rajapinnat huomioiden.</t>
  </si>
  <si>
    <t>Kohteen voi rajata esim.
- tietty osa laitoksesta (esim. lay-out -kuvan mukaan)
- tietty prosessi (esim. PI-kaavion mukaan)
- seurauksiltaan pahimmat onnettomuudet (tunnistettu esim. POA, HAZID avulla)
- toiminnoittain (varastointi, prosessi, käyttölaitteet, täyttö- ja tyhjennystapahtumat, käyttöhyödykkeet jne.)</t>
  </si>
  <si>
    <t>PHA-013</t>
  </si>
  <si>
    <t xml:space="preserve">Toiminnanharjoittajan on määritettävä prosessiriskinarvioinnissa tarvittavat lähtötiedot.
</t>
  </si>
  <si>
    <t>Toiminnanharjoittajalla on kirjattuna, mitä lähtötietoja mitkäkin käytössä olevat riskinarviointimenetelmät edellyttävät. Lähtötietoja ovat esimerkiksi kemikaalitiedot, virtauskaaviot, PI-kaaviot, ohjausautomaation ja turva-automaation toimintakuvaukset, lay-out -kuvat, aikaisemmat kohteen riskianalyysit. 
Prosessiriskinarviointiin kirjattaan, mihin lähtötietodokumentin revisioon se on perustunut.</t>
  </si>
  <si>
    <t>PHA-015</t>
  </si>
  <si>
    <t>Toiminnanharjoittajan on määritettävä, kuka vastaa mistäkin prosessiriskinarvioinnista ja sen päivittämisestä.</t>
  </si>
  <si>
    <t xml:space="preserve">Riskinarviointien päivitysvastuut määritellään kirjallisesti esim. vastuumatriisissa.
</t>
  </si>
  <si>
    <t>PHA-014</t>
  </si>
  <si>
    <t>Toiminnanharjoittajan on laadittava aikataulu siitä, kuinka usein mitkäkin prosessiriskinarvioinnit päivitetään.</t>
  </si>
  <si>
    <t>Riskinarvioinnit päivitetään vähintään 3-5 vuoden välein (esim. Hazopin päivitykseen voi riittää pidempi väli, jos prosessia ei ole muutettu, mutta TVA voi olla syytä päivittää useammin). Seurantajärjestelmä (esim. vuosikello) muistuttaa riskinarvioiden päivityksestä.</t>
  </si>
  <si>
    <t>PHA-007</t>
  </si>
  <si>
    <t xml:space="preserve">Laitoksella on oltava menettelytapa niiden tilanteiden tunnistamiseksi, jolloin prosessiriskiarviointi on tehtävä. </t>
  </si>
  <si>
    <t>Toiminnanharjoittajalla on ohjeistus, jossa on tunnistettu erilaisia laitoksella mahdollisia tilanteita, joissa riskinarvio on tehtävä. Hyödyksi voi käyttää esim. tarkistuslistaa eri tilanteista. Prossessiriskinarvioinnin ohjeistus voi sisältyä muuhun riskinarviointia ohjaavaan dokumentaatioon.
Ohjeistuksessa huomioidaan seuraavat tilanteet, joissa tehdään prosessiriskinarviointi: 
- - Uusi laitos tai prosessi 
- Muutos (huomioiden myös keskeytettynä olleen toiminnon käyttöönotto)
- Onnettomuuden jälkeen 
- Turvallisuushavaintojen yhteydessä 
- Toimintojen ulkoistaminen tai ulkoistetun toiminnon otto takaisin yritykseen</t>
  </si>
  <si>
    <t>PHA-008</t>
  </si>
  <si>
    <t>Toiminnanharjoittajalla on oltava dokumentoitu menettelytapa kulloiseenkin tilanteeseen soveltuvan prosessiriskinarviointimenetelmän valinnalle.</t>
  </si>
  <si>
    <t>Toiminnanharjoittajalla on käytössään muutama riskinarviointimenetelmä, joiden se arvioi soveltuvan ko. laitoksella esiintyviin riskinarviointia edellyttäviin tilanteisiin.
Toiminnanharjoittajalla on dokumentoituna kriteerit/valintaperusteet eri riskinarviointimenetelmien käytölle kussakin tilanteessa.</t>
  </si>
  <si>
    <t>PHA-010</t>
  </si>
  <si>
    <t>Toiminnanharjoittajan on määriteltävä vaatimukset prosessiriskinarviointia tekevän ryhmän kokoonpanolle ja osaamiselle.</t>
  </si>
  <si>
    <t>Riskinarviointiryhmä sisältää:
- käytettävän riskinarviointimenetelmä osaamisen
- prosessiosaaminen, automaatio
- kunnossapito-osaaminen
- käyttöhenkilöstöä ainakin riskinarviointien päivityksissä
- erityisosaaminen esim. laitteista ja laitekokonaisuuksista rajapinnat huomioiden
Riskinarviointeja päivitettäessä on hyvä vaihtaa ryhmään kuuluvia henkilöitä.</t>
  </si>
  <si>
    <t>PHA-009</t>
  </si>
  <si>
    <t xml:space="preserve">Toiminnanharjoittajan on määriteltävä tarvittava osaaminen kulloisestakin käytettävästä prosessiskinarviointimenetelmästä.
</t>
  </si>
  <si>
    <t>Toiminnanharjoittaja määrittää, minkä riskinarviointimenetelmän osaamista ylläpidetään yrityksessä ja mihin tilanteisiin hankitaan osaaminen ulkopuolelta. Osaamismatriisissa ylläpidetään tietoa riskinarviointiosaamisesta yrityksessä.</t>
  </si>
  <si>
    <t>PHA-026</t>
  </si>
  <si>
    <t>Toiminnanharjoittajalla on oltava menettely prosessiriskien hyväksyttävyyden arvioimiseksi.</t>
  </si>
  <si>
    <t>Riskin hyväksyttävyys määritetään riskimatriisin avulla. Toiminnanharjoittaja määrittää, mitkä riskit ovat hyväksyttäviä ja mille riskeille tarvitaan riskiä pienentäviä toimenpiteitä.</t>
  </si>
  <si>
    <t>PHA-027</t>
  </si>
  <si>
    <t>Riskin hyväksyttävyyden määrittelyn menettelytavassa on huomioitava sekä henkilö-, ympäristö- että omaisuusvahingot.</t>
  </si>
  <si>
    <t>Riskimatriisissa on omat sarakkeensa henkilö-, ympäristö- ja omaisuusvahingoille.</t>
  </si>
  <si>
    <t>PHA-029</t>
  </si>
  <si>
    <t>Riskin hyväksyttävyyden määrittelyn menettelytavassa on oltava riittävä resoluutio eli tarkkuus.</t>
  </si>
  <si>
    <t>Riskimatriisissa on määritetään tarkemmin, mitä milläkin sarakkeella tarkoitetaan (määrälliset arviot todennäköisyyksistä ja seurauksista). Lähtökohtaisesti matriisissa henkilövahinko johtaa suurempaan riskiin kuin ympäristö- tai omaisuusvahinko. Riskimatriisi voi olla esimerkiksi muotoa 6 x 5.</t>
  </si>
  <si>
    <t>PHA-028</t>
  </si>
  <si>
    <t>Suuronnettomuuksille on määriteltävä siedettävä todennäköisyys.</t>
  </si>
  <si>
    <t xml:space="preserve">Toiminnanharjoittaja esittää perusteet siedettävälle todennäköisyydelle. Siedettävä todennäköisyys esitetään osana riskimatriisia.  
Siedettävä todennäköisyys on esimerkiksi 10-5 (laitosalueen sisäpuolella) – 10-6 (laitosalueen ulkopuolelle).
</t>
  </si>
  <si>
    <t>PHA-006</t>
  </si>
  <si>
    <t xml:space="preserve">Toiminnanharjoittajalla on oltava dokumentoitu menettelytapa prosessiriskinarvioinnin tekemiseen, jossa on määritetty riittävän yksityiskohtaisesti riskinarviointiprosessin vaiheet. 
</t>
  </si>
  <si>
    <t>Toiminnaharjoittajalla on ohje prosessiriskinarvioinnin tekemiseen. Ohje voi sisältää myös muiden riskinarviointien ohjeistusta.
Ohje sisältää mm.:
- kohteen määrittelyn
- riskinarvioinnin tekijät
- aikataulun
- käytettävät menetelmät eri kohteisiin</t>
  </si>
  <si>
    <t>PHA-016</t>
  </si>
  <si>
    <t>Toiminnanharjoittajan on arvioitava ulkoistettujen toimintojen prosessiturvallisuudelle aiheuttamat riskit.</t>
  </si>
  <si>
    <t>Riskinarviointimenetelmänä voidaan käyttää esimerkiksi potentiaalisten ongelmien analyysia (POA). Ulkoistettuja toimintoja voivat olla esimerkiksi kunnossapito-, vartiointi- siivouspalvelut ja kemikaaliautojen kuljettajat</t>
  </si>
  <si>
    <t>PHA-020</t>
  </si>
  <si>
    <t>Prosessiturvallisuuteen liittyvän vaaran toteutumisen todennäköisyyden arvioinnin on perustuttava dataan aina, kun mahdollista.</t>
  </si>
  <si>
    <t>Esimerkkejä:
- teknisten järjestelmien vikaantumisen todennäköisyyteen käytettäviä lähteitä (datapankit, kirjallisuus, standardit, laitoksen historiatieto)
-koulutetun operaattorin toiminta: vähäinen vaikutus tai ei vaikutusta todennäköisyyteen; todennäköisyyttä pienentävä vaikutus, RRF (risk reduction factor) enintään 10</t>
  </si>
  <si>
    <t>PHA-025</t>
  </si>
  <si>
    <t>Toiminnanharjoittajan on dokumentoitava prosessiturvallisuuden riskinarvioinnit.</t>
  </si>
  <si>
    <t>Dokumentaation sisältää ainakin käytetyn menetelmän, osallistujat, kokousten pöytäkirjat, tulokset, toimenpiteet ja käytetyt lähtötietojen revisiot.</t>
  </si>
  <si>
    <t>PHA-021</t>
  </si>
  <si>
    <t>Toiminnanharjoittajan on arvioitava prosessiturvallisuuteen liittyvien onnettomuuksien seurausten vakavuus.</t>
  </si>
  <si>
    <t xml:space="preserve">Onnettomuuden seurausten vakavuus arvioidaan ensin pahimman mahdollisen seurauksen mukaan ilman varautumiskeinoja ja sen jälkeen varautumiskeinojen kanssa. Seurausten vakavuus arvioidaan onnettomuuden seurausten laajuuden ja vaikutusten mukaan.
Seurausten vakavuuden arvioinnissa huomioidaan ihmisille, ympäristölle ja omaisuudelle aiheutuvat seuraukset.
</t>
  </si>
  <si>
    <t>PHA-023</t>
  </si>
  <si>
    <t xml:space="preserve">Toiminnanharjoittajan on tunnistettava riskinarvioinnin yhteydessä mahdolliseen suuronnettomuuteen johtavat vaarat. </t>
  </si>
  <si>
    <t xml:space="preserve">Lain määritelmä suuronnettomuudesta: 
17) suuronnettomuudella huomattavaa päästöä, tulipaloa, räjähdystä tai muuta ilmiötä, joka seuraa vaarallisia kemikaaleja tai räjähteitä valmistavan, käsittelevän tai varastoivan tuotantolaitoksen toiminnassa esiintyneistä hallitsemattomista tapahtumista, jotka voivat aiheuttaa ihmisen terveyteen, ympäristöön tai omaisuuteen kohdistuvaa vakavaa välitöntä tai myöhemmin ilmenevää vaaraa laitoksen sisä- tai ulkopuolella ja jossa on mukana yksi tai useampi vaarallinen kemikaali tai räjähde; (390/2005 6 §)
</t>
  </si>
  <si>
    <t>PHA-018</t>
  </si>
  <si>
    <t>Prosessiriskinarvioinnissa on selvitettävä onnettomuuden välittömät syyt ja taustasyyt.</t>
  </si>
  <si>
    <t xml:space="preserve">Taustasyitä on tarpeen selvittää suhteessa seurausten vakavuuteen.
Toiminnanharjoittajan on prosessiriskinarvioinnissa huomioitava, että eri syillä on usein erilainen todennäköisyys, joka vaikuttaa riskin suuruuteen.
Taustasyiden selvittämisessä voidaan hyödyntää esimerkiksi BowTie (rusettianalyysi)-menetelmää. Lisäksi voidaan käyttää "2 x Miksi" tai kalanruotomenettelyjä.
Mikäli tutkittavalla skenaariolla ei arvioida olevan prosessiriskinarvioinnin kannalta oleellisia seurauksia, syitä ei ole tarpeen selvittää. 
Esimerkki: Onnettomuuden välittömiä syiksi tunnistetaan putken tukkeutuminen tai venttiilin sulkeutuminen. 
Taustasyiksi voidaan tunnistaa esimerkiksi kemikaalin saostumisen aiheuttama tukkeuma, putken jäätyminen, venttiilin sulkeminen inhimillisen virheen vuoksi, venttiilin vikaantuminen tai automaatiosekvenssin virhe.
</t>
  </si>
  <si>
    <t>PHA-024</t>
  </si>
  <si>
    <t>Toiminnanharjoittajan on tunnistettava prosessiturvallisuuden onnettomuusskenaariot, jotka edellyttävät mallintamista.</t>
  </si>
  <si>
    <t>Seurausanalyysin käyttämistä edellytetään toimintaperiaate- ja turvallisuusselvityslaitoksilta sekä muilta laitoksilta (myrkylliset ja palavat kaasut), jos lähellä on herkkiä kohteita (esim. päiväkoti, vesistö) tai laitos sijaitsee teollisuusalueella ja onnettomuudella voidaan olettaa olevan vaikutuksia naapurilaitokseen.</t>
  </si>
  <si>
    <t>PHA-019</t>
  </si>
  <si>
    <t>Toiminnanharjoittajan on arvioitava prosessiturvallisuuteen liittyvien vaarojen toteutumisen todennäköisyys.</t>
  </si>
  <si>
    <t>Todennäköisyys arvioidaan ensin ilman varautumiskeinoja ja sen jälkeen varautumiskeinojen kanssa.</t>
  </si>
  <si>
    <t>PHA-017</t>
  </si>
  <si>
    <t>Toiminnanharjoittajan on tunnistettava prosessiturvallisuuteen liittyvät vaarat ja siihen on oltava dokumentoitu menettelytapa</t>
  </si>
  <si>
    <t>Toiminnanharjoittajalla on määriteltynä menettelytapa, jolla riittävän luotettavasti tunnistetaan laitoksen eri osissa esiintyvät vaarat eli ei-toivotut tapahtumat. Tällaisia tunnistettavia vaaroja voivat olla esim. kemikaalivuodot, syttymät, räjähdykset, kemialliset reaktiot.­
Kemikaalien vaaraominaisuuksista johtuvien vaarojen tunnistaminen
- terveysvaaraa aih. kemikaalit
- fysikaalista vaaraa aih. kemikaalit
- ympäristövaaraa aih. kemikaalit</t>
  </si>
  <si>
    <t>PHA-022</t>
  </si>
  <si>
    <t>Prosessiturvallisuuteen liittyvän onnettomuuden seurausten vakavuuden määrittelyssä on huomioitava välittömät ja jatkoseuraukset.</t>
  </si>
  <si>
    <t>BowTie-menetelmän avulla voidaan tunnistaa seurauksia. Lisäksi 2 x Mitä sitten (What If)? ja Kalanruoto.
Esimerkki: Myrkyllisen kemikaalin säiliön vuotaminen, josta välittömänä seurauksena voi olla säiliöalueella paikallisia henkilövahinkoja, mutta jatkoseuraukset voivat ulottua myös kauemmas, mikäli myrkyllinen kemikaali pääsee leviämään laajemmalti esim. tuulen mukana.</t>
  </si>
  <si>
    <t>PHA-030</t>
  </si>
  <si>
    <t>Toiminnanharjoittajan on määriteltävä toimenpiteet prosessiriskin saattamiseksi hyväksyttävälle tasolle. Prosessiriskiä pienentävien toimenpiteiden tulee ensisijaisesti olla teknisiä ja passiivisia ratkaisuja.
Toiminnanharjoittajan on arvioitava jäännösriski riskiä pienentävien toimenpiteiden jälkeen. Jäännösriskin on todettava olevan hyväksyttävällä tasolla.</t>
  </si>
  <si>
    <t>Toimenpiteet määritetään asetetun hyväksyttävän riskitason perusteella.
Tarvittaessa on lisättävä turva-automaatio riskin saattamiseksi hyväksyttävälle tasolle.
Passiiviset ratkaisut suojaavat pelkästään olemassaolollaan (esim. räjähdysseinät, altaat, yms.) kun taas aktiiviset ratkaisut vaativat sisäistä tai ulkoista energiaa (esim. varoventtiili, turva-automaatio, yms.) toimiakseen.</t>
  </si>
  <si>
    <t>PHA-031</t>
  </si>
  <si>
    <t>Prosessiriskinarvioinnin perusteella määritellyt toimenpiteet on priorisoitava.</t>
  </si>
  <si>
    <t>Toiminnanharjoittaja asetettaa riskejä pienentäviksi määritellyt toimenpiteet tärkeysjärjestykseen riskin suuruuden perusteella.
Suunnitteluvaiheessa olevalla laitoksella riskejä pienentävät toimenpiteet on toteutettava jo rakentamisvaiheessa.</t>
  </si>
  <si>
    <t>PHA-033</t>
  </si>
  <si>
    <t>Jos prosessiriskiarvioinnissa määritettyä toimenpidettä ei toteuteta määritetyssä aikataulussa tai laajuudessa, on vaikutukset prosessiturvallisuusriskiin arvioitava uudestaan.</t>
  </si>
  <si>
    <t>Mikäli arvioinnissa määriteltyä toimenpidettä ei toteuteta, on ko. kohta arvioidaan ja määritetään hyväksyttävät toimenpiteet uudelleen. Dokumentaatioon kirjataan myös syyt alkuperäisen toimenpiteen toteutumisen viivästymiseen tai toteuttamatta jättämiseen.</t>
  </si>
  <si>
    <t>PHA-032</t>
  </si>
  <si>
    <t>Prosessiriskinarvioinnin toimenpiteet on aikataulutettava, vastuutettava, tehtävä ja kuitattava tehdyiksi.
Niiden toteutus aikataulussa on varmistettava seurannalla.</t>
  </si>
  <si>
    <t>Korjattaville asioille määritellään aikataulutetut ja vastuutetut toimenpiteet. Helposti korjattavat pyritään toteuttamaan välittömästi ja huolehditaan, että myös pienemmän riskin toimenpiteet toteutetaan.
 myös, miten toimitaan, kunnes korjaava toimenpide on tehty. Keskeytetäänkö toiminta vai käytetäänkö tilapäisratkaisua?
­Toimenpiteet lisätään seurantajärjestelmään, jossa niiden aikataulua seurataan. Järjestelmään on kirjattava, miten toimenpide on toteutettu. Toimenpiteet ovat auki kunnes ne ovat tehty, jolloin vastuuhenkilö sulkee asian.</t>
  </si>
  <si>
    <t>KK-010</t>
  </si>
  <si>
    <t>Prosessiturvallisuuskriittisessä laitteessa havaittu vika tai vaurio on korjattava ensijaisesti heti. Käytön tilapäinen jatkaminen on mahdollista vain systemaattisen riskinarvioinnin kautta. Käytön jatkamisen edellytykset tai ehdot on dokumentoitava.</t>
  </si>
  <si>
    <t>Menettelytapa sisältää arviointiprosessin, missä vajaakuntoiseksi todetun laitteen onnettomuusriski arvioidaan (mitä seurauksia vuodolla/päästöllä, onko alasajo vaarallisempaa kuin käytön jatkaminen, mitä muita riskinhallintakeinoja on tai voidaan asettaa). Arvioinnin perusteella päätetään voidaanko käyttöä tilapäisesti jatkaa, millä edellytyksillä/toimenpiteillä ja miten pitkän ajan vai onko prosessin käyttö keskeytettävä (laite korjattava). Käytön jatkamisen edellytyksiä on arvioitava säännöllisin välein (viallisen laitteiden käyttöä ei voi jatkaa loputtomiin)
Mahdolliset tilapäiset korjaukset (ei suunniteltu/hyväksytty korjaustapa) käsitellään muutoksen hallinnan kautta.
Vajaakuntoiset laitteet ja perusteet käytön jatkamiselle kirjataan prosessipäiväkirjaan tai vastaavaan järjestelmään.</t>
  </si>
  <si>
    <t>KK-011</t>
  </si>
  <si>
    <t>Vaarallisten kemikaalien putkistoille ja muille prosessiturvallisuuskriittiselle putkistoille on laadittava tarkastussuunnitelma. Putkistot on jaettava sopiviin osakokonaisuuksiin sisällön, materiaalien, prosessiolosuhteiden ja tunnistettujen korroosio- ja vauriomekanismien perusteella.</t>
  </si>
  <si>
    <t>KK-012</t>
  </si>
  <si>
    <t>Prosessilaitteiston turva-automaation (SIL-luokitellun) testaamiseen on oltava kirjallinen ohjeistus vaihe-vaiheelta tehtävistä testaus, tarkastus ja kunnonvalvonta töistä. Testauksen on osoitettava, että turvatoiminnolle määritellyt turvallisuusvaatimukset täyttyvät.</t>
  </si>
  <si>
    <t>Testaukselle laaditaan kirjallinen ohjeistus. Jokaisen turvatoiminnon vaatimukset on määritelty ja todennettavissa. Testaustulosten hyväksyntä riiippuu turvatoiminnolle määritellyistä turvallisuusvaatimuksista (esim. vaatiiko nähdä virtauksen pysähtymisen vai riittääkö venttiilin liikkeen näkeminen). Testausohjeessa kuvataan miten testaus, fyysiset tarkastukset ja muut toimenpiteet tehdään vaihe-vaiheelta. Kaikki havainnot ja puutteet kirjataan ylös. Testausdokumentaatiosta selviää, läpäisikö turvatoiminto testin ensi yrittämällä vai korjauksen jälkeen. Toiminnallisten testausten lisäksi kaikki fyysiset tarkastustoimet kirjataan ylös.
Alusta-loppuun testaaminen tarkoittaa, että turvatoimintoon kuuluvat kaikki toiminnot ja laitteet testataan. Testaaminen voidaan suorittaa osissa. Mittalaite testataan simuloimalla prosessiolosuhdetta ja toimilaite-/elin tulee visuaalisesti tarkistaa, että turvatoimintosignaali saapuu ja laite tekee turvatoiminnnon. Mikäli turvatoiminolla on erityisiä vaatimuksia esim. venttiilin tiivis sulkeutuminen, ne huomioidaan testaamisessa (venttiilin liikkuminen ei ole 100% osoitus tiiviistä sulkeutumisesta).</t>
  </si>
  <si>
    <t>KK-013</t>
  </si>
  <si>
    <t xml:space="preserve">Prosessiturvallisuuskriittisten hälytysten hallinta on tehtävä määritellyn toimintatavan mukaisesti.
</t>
  </si>
  <si>
    <t>KK-005</t>
  </si>
  <si>
    <t>Prosessiturvallisuuskriittisille laitteille on laadittava kunnossapitosuunnitelma. Suunnitelmaa on toteutettava järjestelmällisellä tavalla.</t>
  </si>
  <si>
    <t>KK-002</t>
  </si>
  <si>
    <t>Prosessiturvallisuuskriittisten laitteiden tunnistamisen menettelytavassa on huomioitava lakisääteisiä tarkastuksia edellyttävät laitteet.</t>
  </si>
  <si>
    <t xml:space="preserve">Lakisääteisiä tarkastuksia edellytetään mm. seuraavilta laitteilta: painelaitteet, varoventtiilit, sammutuslaitteistot, säiliöt, paloilmaisimet, sähkölaitteistot. </t>
  </si>
  <si>
    <t>KK-003</t>
  </si>
  <si>
    <t xml:space="preserve">Prosessiturvallisuuskriittisten laitteiden tunnistamisen menettelytavassa on huomioitava laitteet, jotka voivat vikaantuessaan, rikkoontuessaan tai virheellisesti toimiessaan aiheuttaa prosessiturvallisuusonnettomuuden. </t>
  </si>
  <si>
    <t>Laitteet tunnistetaan osana prosessiriskinarviointia. Seurausten perusteella määritettyjä laitteita voivat olla vaarallista kemikaalia sisältävät laitteistot mm. säiliöt, pumput, putkistot, putkiston osat, venttiilit. Mikäli prosessiturvallisuuskriittisten laitteistojen määrä on suuri, voi olla tarpeen huomioida vuotojen seurausten vakavuutta sekä seikkoja, jotka tekevät rikkoontumisesta todennäköisempää esim. laitteiston kunto.</t>
  </si>
  <si>
    <t>KK-004</t>
  </si>
  <si>
    <t xml:space="preserve">Prosessiturvallisuuskriittisten laitteiden tunnistamisen menettelytavassa on huomioitava laitteet, jotka ovat tunnistettuna riskinhallintakeinona/varautumisena prosessiturvallisuusonnettomuuden estämiseksi tai seurausten pienentämiseksi. </t>
  </si>
  <si>
    <t>Laitteet tunnistetaan osana prosessiriskinarviointia. Suojakeinona toimivia laitteita voivat olla mm. räjähdysluukut, varoventtiilit, turva-automatiikka, kaasunilmaisimet, varoaltaat ja sammutusjärjestelmät.</t>
  </si>
  <si>
    <t>KK-001</t>
  </si>
  <si>
    <t>Toiminnanharjoittajalla on oltava dokumentoitu menettelytapa prosessiturvallisuuskriittisten laitteiden tunnistamiseksi.</t>
  </si>
  <si>
    <t>KK-006</t>
  </si>
  <si>
    <t>Toiminnanharjoittajalla on oltava luettelo tai tieto laitoksen prosessiturvallisuuskriittisistä laitteista ja niihin sovellettavista vaatimuksista.</t>
  </si>
  <si>
    <t>KK-014</t>
  </si>
  <si>
    <t>Hälytyksiä ja niiden määriä on arvioitava säännöllisesti.</t>
  </si>
  <si>
    <t>Toiminnanharjoittaja arvioi säännöllisesti hälytysten syitä ja määriä vasten hälytyksille määriteltyjä vaatimuksia. Tarkoituksena on varmistaa, että hälytykset noudattavat määriteltyjä periaatteita. Käytännössä kyse on usein hälytyskuorman purkamisesta. 
Tavoitteet arvioinnille ovat:
1. Hälytysten määrän minimointi suhteessa vaaroihin
2. Kaikkien hälytysten tulee olla relevantteja ja ymmärrettäviä joka tilanteessa
3. Hälytysmäärät ovat siedettäviä/hallittavissa
4. Jokaisella hälytyksellä määritelty toimenpide/vaste
5. Hälytykset ovat oikein priorisoitu
Hälytysten arvioinnissa huomioidaan sekä normaalit että häiriö(alasajo-)tilanteet.</t>
  </si>
  <si>
    <t>KK-018</t>
  </si>
  <si>
    <t>Prosessiturvallisuuskriittisten hälytysten muuttaminen tai poistaminen on tehtävä hyväksytyn dokumentoidun menettelytavan kautta.</t>
  </si>
  <si>
    <t>Turvallisuuskriittisiin hälytyksiin tehtävät muutokset toteutaan muutosten hallinnan menettelytapojen mukaisesti, arvioiden muutoksen vaikutukset prosessiturvallisuuteen.
Nimetty vastuuhenkilö hyväksyy muutokset (ensisijaisesti käytönvalvoja). Muutos tiedotetaan ja koulutetaan operaattoreille (prosessinohjaajille).
Muilta kuin turvallisuuskriittisiltä hälytyksiltä ei edellytä systemaattista muutosten hallintaan.</t>
  </si>
  <si>
    <t>KK-015</t>
  </si>
  <si>
    <t>Prosessiturvallisuuskriittiset hälytykset on oltava tunnistettu ja erotettavissa muista prosessihälytyksistä.</t>
  </si>
  <si>
    <t>Prosssiturvallisuuskriittiset hälytykset tunnistetaan prosessinohjaukseen tai operointiin liittyvistä hälytyksistä. Toiminnanharjoittaja määrittelee mikä on turvallisuuskriittinen hälytys ja mikä ei. Turvallisuuskriittinen hälytys voi liittyä onnettomuuskenaarion alkutapahtumaan, mutta myös laitteiston toimintaan/luotettavuuteen (vikahälytys tai ohitus). Turvallisuuskriittisyydelle voi olla erilaisia tasoja riippuen häiriön/poikkeaman vakavuudesta. Turvallisuuskriittisten hälytysten määrä pitää olla vähäinen suhteessa muihin hälytyksiin.
Hälytykset esitetään operaattorille niin, että korkeimman prioriteetin hälytykset ovat helposti havaittavissa.</t>
  </si>
  <si>
    <t>KK-016</t>
  </si>
  <si>
    <t xml:space="preserve">Prosessiturvallisuuskriittisen hälytyksen toiminta on testattava säännöllisesti. </t>
  </si>
  <si>
    <t>Testauksessa osoitetaan koko ketjun toiminta aina mittauksesta ja oikeasta operaattorivasteesta suunniteltuun laitetoimintoon. Testausten suorittamiseen on ohjeet ja hälytyskohtaiset hyväksymiskriteerit. Operaattoritoiminto on yksinkertainen ja selvä kaikissa tilanteissa.</t>
  </si>
  <si>
    <t>KK-017</t>
  </si>
  <si>
    <t>Prosessiturvallisuuskriittiset hälytykset ja niille määritellyt operaattoritoimenpiteet (-vasteet) on huomioitava ohjeistuksessa, koulutuksessa ja harjoituksissa.</t>
  </si>
  <si>
    <t xml:space="preserve">Ohjeistuksen, koulutuksen ja harjoittelun avulla operaattori tietää, mikä häiriö tai poikkeama aiheuttaa hälytyksen ja mikä on määritelty toimenpide poikkeman (hälytyksen) poistamiseksi. 
Koulutuksessa voidaan huomioida myös hälytysjärjestelmään (laitteistoon, hälytyksen indikointiin, luokitteluun), hälytysten muutosten hallintaan ja ohituksiin sekä vuoronvaihtoon liittyviä vaatimuksia. </t>
  </si>
  <si>
    <t>KK-008</t>
  </si>
  <si>
    <t>Prosessiturvallisuuskriittisten laitteiden elinkaarenhallinnan on perustuttava kunnonvalvonnan ja ennakkohuoltojen havaintoihin, jotka ohjaavat kunnossapitoa ja investointisuunnittelua. 
Toiminnanharjoittajan on määriteltävä prosessiturvallisuuskriittisten laitteiden ja -putkistojen arvioitu käyttöikä ja tunnistettava sekä hallittava laitteiden ikääntymiseen liittyvät riskit.</t>
  </si>
  <si>
    <t>KK-007</t>
  </si>
  <si>
    <t>Toiminnanharjoittajan on laadittava prosessiturvallisuuskriittisille laitteille riskiperusteinen tarkastussuunnitelma, jota on pidettävä ajantasalla.</t>
  </si>
  <si>
    <t>Toiminnanharjoittaja laatii laitoksen laitteille (laite-/omaisuusrekisteri) tarkastussuunnitelman, joka perustuu prosessiturvallisuuskriittisten laitteiden tunnistamiseen ja riskiperusteisesti oikein kohdistettuihin tarkastuksiin ja tarkastusmenetelmiin. Prosessiturvallisuuskriittisten laitteiden korroosio-, vaurio- ja vikaantumismekanismit tunnistetaan.
Tarkastusohjelma sisältää:
- Tarkastussuunnitelman
- Tarkastusvälit
- Järjestelmällinen prosessi (ylläpito esim. kirjaamis-/päivityskäytännöt)
- Osaaminen/pätevyys
- Dokumentointi
Toiminnanharjoittaja ylläpitää seuraavia tarkastustietoja: 
- Tarkastuksen päivämäärä, tyyppi ja tarkastustulokset/havainnot
- Historiatietoa, jonka avulla voidaan arvioida vaurioitumismekanismit ja -nopeudet
- Suositukset johdolle: käyttö-, tarkastus-, ja kunnossapitohenkilöstön suositukset ja havainnot laitteista viedään eteenpäin tiedoksi johdolle</t>
  </si>
  <si>
    <t>KK-019</t>
  </si>
  <si>
    <t>Toiminnanharjoittajan on kuvattava turvallisuusjohtamisjärjestelmässä kunnossapidon osalta seuraavat asiat:
- Kunnossapitostrategia
- Turvallisuuskriittisten laitteiden tunnistaminen, tarkastelu ja arviointi
- Kunnossapitohenkilöstön pätevyysvaatimukset/osaaminen
- Turvalliset työmenetelmät</t>
  </si>
  <si>
    <t>Turvallisuusjohtamisjärjestelmässä kuvataan seuraavat asiat:
- Kunnossapitostartegia: tasapaino ennaltaehkäisevä kunnossapito vs. reaktiivinen kunnossapito, kunnossapitotoimenpiteiden sisältö ja taajuus, kunnossapitostrategian taustalla olevat perusteet ja logiikka
- Turvallisuuskriittisten laitteiden tunnistaminen, tarkastelu ja arviointi
- Kunnossapitohenkilöstön pätevyysvaatimukset/osaaminen
- Turvalliset työmenetelmät/-järjestelyt</t>
  </si>
  <si>
    <t>KK-009</t>
  </si>
  <si>
    <t>Toiminnanharjoittajalla on oltava menettely, joka varmistaa vastaanottettujen ja asennettujen prosessiturvallisuuskriittisten laitteistojen sekä materiaalien täyttävän asetetut suunnittelu- ja turvallisuusvaatimukset.</t>
  </si>
  <si>
    <t>Tarkastuksin tai muiden vastaavien menettelyjen avulla varmistetaan asennettujen tai rakennettujen laitteistojen täyttävän asetut vaatimukset (spesifikaatio, turvallisuusstandardi tms.).  Tällöin on huomioitava itse töihin (asennukset, rakentaminen) sekä materiaaleihin liittyvät vaatimukset.
Tällaisia menettelyjä ovat esimerkiksi:
- osaluetteloiden avulla varmistetaan, että laitteistoon on asennettu oikeat osat tai 
- ns. Positive Material Identification-mittausten käyttäminen materiaalien tunnistamiseen ja alkuaineanalyysiin painelaitteissa ja putkistoissa</t>
  </si>
  <si>
    <t>KK-034</t>
  </si>
  <si>
    <t>Toiminnanharjoittajalla on oltava dokumentoitu menettelytapa turvallisen käyttöönoton edellytysten toteamiseen uusille,  muutetuille, huollon tai prosessin alasajon jälkeen käyttöönotettaville prosessiturvallisuuskriittisille laitteistoille tai prosesseille.</t>
  </si>
  <si>
    <t>Menettelytavassa varmistetaan laitteistojen ja niiden asennusten täyttävän määritellyt ja lakisääteiset turvallisuusvaatimukset sekä prosessiturvallisuusjärjestelmän relevanttien elementtien olevan huomioituna. Käyttöönottovalmius todetaan erillisessä katselmuksessa tai tarkastuksessa luodun tarkastuslistan tai muun ohjeistetun tavan mukaisesti varmistaen:
- kunnossapitotyöt on suoritettu loppuun
- tarkastukset ja testaukset on suoritettu loppuun
- kaikki mittaus- ja turvalaitteet toimivat
- laitteistot ovat ns. turvallisessa tilassa (esim. mittausten venttiilit auki ja tyhjennysventtiilit kiinni)
- laitos tai laitteisto käyttöön otettavissa (esim. pinnat tavoitetasolla ja puhallukset tehty loppuun)
- operaattoreiden koulutukset ja dokumentaation hyväksynnät (esim. vaatimustenmukaisuusvakuutukset, CE)
- ulkopuoliset henkilöt (esim. urakoitsijat) ovat poistuneet alueelta
- käynnistykseen on olemassa riittävät resurssit ja henkilökunta
(yllä oleva luettelo kuvastaa tarkistettavia asioita, eikä ole kaiken kattava)
Toiminnanharjoittaja määrittelee millaiset käyttöönotot vaativat katselmuksen ja missä laajuudessa. Katselmuksen kokoonpano määritellään.
Katselmuksen laajuus voi olla erilainen riippuen käyttöönotettavan laitoksen, yksikön tai prosessilaitteiston vaaroista tai käynnistyksen laajuudesta. Menettelyä käytetään luovutettaessa vastuuta laitteistoista organisaatiolta toiselle.</t>
  </si>
  <si>
    <t>KK-020</t>
  </si>
  <si>
    <t>Prosessiturvallisuuden kannalta kriittisille toiminnoille, käytölle, vaarallisten kemikaalien manuaaliselle käsittelylle tai varastoinnille tulee olla kirjalliset työohjeet.</t>
  </si>
  <si>
    <t xml:space="preserve">Ohjetarpeen arvioimisessa huomioidaan prosessiturvallisuuden kannalta merkitykselliset operoinnit ja toiminnot (esim. laitoksen normaalit toiminnot, käyttöönotto, ylös- ja alasajot, tarkastukset, huollot, kunnossapitotyöt, seisokit ja normaalista poikkeavat tilanteet) sekä seuraukset, mikäli työ tehdään väärin (tehdään huolimattomasti, jätetään tekemättä, tehdään väärässä järjestyksessä tms.). Tällaisen työn tai työvaiheen suorittaminen tehdään turvalliseksi suunnittelulla tavalla huomioiden henkilökohtaiset suojavälineet). 
Työohjeet ovat yhdenmukaiset prosessiturvallisuustiedon kanssa. Mikäli riskianalyysissä on tunnistettu varautumiskeinona työohje, tulee se olla kirjallisena dokumentoitu. Riskianalyysistä tulee näkyä missä ohjeessa ko. varautuminen on määritelty (esim. ohjeen nimi tai dokumenttitunnus). 
Työohjeiden laadinnassa on suositeltavaa hyödyntää kenttäkierroksia tai havaintoja itse työkohteesta. Ohje on valmis ennen työn aloittamista.
</t>
  </si>
  <si>
    <t>KK-021</t>
  </si>
  <si>
    <t>Laaditut ohjeet on oltava henkilökunnan saatavilla.</t>
  </si>
  <si>
    <t>Toiminnanharjoittaja kykenee osoittamaan,  millaisia ohjeita laitoksella on laadittuna (esim. ohjekirjasto) ja missä ne ovat saatavilla.
Ohjeet löytyvät helposti esim. käyttöpaikalta paperisena tai järjestelmästä. Kriittisten ohjeiden osalta varmistetaan, että ne ovat tarvittavilta osin saatavissa myös esim. sähkökatkon aikana tai tietojärjestelmän häiriötilanteessa.</t>
  </si>
  <si>
    <t>KK-022</t>
  </si>
  <si>
    <t>Ohjeiden on oltava ymmärrettävät, riittävän yksityiskohtaiset ja sellaiset, että työ voidaan toteuttaa ohjeen mukaisesti. Ohjeet on voitava viestiä ja perehdyttää työntekijöille tehokkaasti.</t>
  </si>
  <si>
    <t>Ohjeiden laatimisessa kuullaan kyseistä työtä tekeviä. Työn suorittamisen tukena voidaan hyödyntää tarkastuslistaa, jonka avulla varmistetaan, että työ tehdään ohjeen edellyttämällä tavalla/järjestyksessä. Ohjeiden ymmärrettävyyden parantamiseksi voidaan käyttää kuvia ja/tai videoita.
Ohjeissa käytettävät termit ja symbolit ovat työntekijöille tuttaja ja vastaavat laitoksella käytettäviä termejä ja symboleita (esim. ohjausjärjestelmässä olevia). Työssä mahdollisesti tarvittavat suojavälineet mainitaan työohjeessa.
Ohjeistetut toimintamallit ovat sellaisia, että ne eivät ohjaa riskien ottamiseen. Työtehtävät suunnitellaan niin, että niitä on mahdollisimman vaikea tehdä väärällä tavalla.
Työhön liittyvät riskit tai vaarat kuvataan työohjeissa selkeästi.</t>
  </si>
  <si>
    <t>KK-023</t>
  </si>
  <si>
    <t>Toiminnanharjoittajan on seurattaa tai valvottava, että oma ja muu henkilökunta toimii annettujen ohjeiden mukaisesti.</t>
  </si>
  <si>
    <t>Ohjeiden noudattamista valvotaan jatkuvalla tarkkailulla ja säännöllisillä auditoinneilla. Auditointiohjelma sisältää työohjeiden ja niiden noudattamisen arvioinnin.
Puutteet ohjeistuksen noudattattamisessa kirjataan poikkeamana ja selvitetään mitkä tekijät vaikuttivat ihmisen toimintaan tai tekemiin valintoihin.</t>
  </si>
  <si>
    <t>KK-024</t>
  </si>
  <si>
    <t xml:space="preserve">Toiminnanharjoittajalla on oltava dokumentoitu menettelytapa laadittujen ohjeiden ajantasaisuuden varmistamiseksi. </t>
  </si>
  <si>
    <t>Jokaiselle ohjeelle määritellään voimassaoloaika, vähimmäistarkasteluväli ja vastuutaho (-henkilö). Osana muutostehallintamenettelyä varmistetaan, että tarpeelliset ohjeet päivitetään muutoksen yhteydessä.</t>
  </si>
  <si>
    <t>KK-035</t>
  </si>
  <si>
    <t xml:space="preserve">Operaattoreiden koulutuksessa ja osaamisessa on huomioitava kaikki alasajotilanteet ja uudelleenkäynnistykset sekä muut ennalta arvioidut prosessi- tai operointiolosuhteet. </t>
  </si>
  <si>
    <t>Koulutuksen ja pätevöinnin todentaminen tapahtuu annettujen ohjeiden ja ko. tilanteiden harjoittelun kautta.</t>
  </si>
  <si>
    <t>KK-026</t>
  </si>
  <si>
    <t>Toiminnanharjoittajalla on oltava käytössä työlupamenettely, jolla varmistetaan prosessiturvallisuuden kannalta kriittisiin laitteistoihin ja toimintoihin liittyvien töiden turvallinen suorittaminen.</t>
  </si>
  <si>
    <t>KK-027</t>
  </si>
  <si>
    <t>Toiminnanharjoittajan on määriteltävä, millaiset työt edellyttävät työlupaa.</t>
  </si>
  <si>
    <t xml:space="preserve">Työlupaa edellytetään töistä, joille ei ole ennaltamääriteltyä toimintapaa ja työ tehdään alueella, jossa voi olla vaarallisia kemikaaleja tai työ liittyy prosessiturvallisuuden kannalta kriittisiin laitteistoihin tai toimintoihin. Esimerkkejä töistä, joille tulee lähtökohtaisesti edellyttää työlupaa:
- tulityöt (esiintyy liekki tai kipinä)
- suljetussa tai rajoitetussa tilassa tehtävät työt
- Ex-alueilla tehtävät työt
- sähkö- ja automaatiotyöt huomioiden erityisesti turva-automaatio
- turvalaitteiden ohitukset ja käytöstä poisto
- kemikaalilaitteistojen ja -putkistojen avaaminen
- nostotyöt erityisesti prosessilaitteiden yli
</t>
  </si>
  <si>
    <t>KK-028</t>
  </si>
  <si>
    <t>Toiminnanharjoittajan on määriteltävä henkilöt, jotka voivat myöntää työlupia ja heidän vastuut ja oikeudet.</t>
  </si>
  <si>
    <t>Luvan myöntämiseen valitut tai hyväksytyt henkilöt dokumentoidaan (esim. vastuuhenkilöluettelo).
Toiminnanharjoittajan määrittelee, millä edellytyksillä henkilö voi toimia työluvan myöntäjänä (esim. pätevyys, koulutus, vastuualue). 
Työlupien myöntäjillä on riittävä pätevyys ja asiantuntemus tehtävään. Esimerkiksi työluvan myöntäjät osallistuvat riskianalyysien tekoon ja onnettomuustutkintaan, jotta heillä on riittävä ymmärrys laitoksen riskeistä.
Työluvan myöntäjällä on oikeus palauttaa työlupa laatijalle, jos turvallisuusvaatimukset eivät täyty.</t>
  </si>
  <si>
    <t>KK-029</t>
  </si>
  <si>
    <t>Työlupaa ja sen ehtoja on valvottava.</t>
  </si>
  <si>
    <t>Toiminnanharjoittajalla on menettely, jolla voidaan varmistaa, että työt tehdään työluvan edellyttämällä tavalla.
Työlupamenettely/lomake sisältää kuittauksia sovittujen toimenpiteiden toteutumisen varmistamiseksi esim. työn tekopaikalla käynti ennen työn aloittamista, työn aikana ja työn loppuessa. Työn aikana työluvan myöntäjä tai valvoja auditoi työntekijöitä säännöllisesti. Toiminnaharjoittajalla on käytössä menettely, jolla varmistetaan, että työntekijän käyttämät laitteet, materiaalit ym. ovat edellytysten mukaisia.</t>
  </si>
  <si>
    <t>KK-030</t>
  </si>
  <si>
    <t>Tarvittavilla henkilöillä (esim. operaattorit) on oltava tiedossa laitoksella meneillään olevat työluvan alaiset työt.</t>
  </si>
  <si>
    <t>Työluvista ylläpidettään rekisteriä tms. josta voi helposti nähdä käynnissä olevat työt. Työluvassa tai muussa toimintaohjeessa määritellään, miten tiedonvaihto työluvista tapahtuu ja ketä (esim. käyttö- ja kunnossapitohenkilöstö) pitää tiedottaa missäkin työvaiheessa.</t>
  </si>
  <si>
    <t>KK-031</t>
  </si>
  <si>
    <t>Työlupamenettelyssä on määriteltävä, kuinka kauan työlupa on voimassa ja miten toimitaan, jos työlupa on tarpeen uusia.</t>
  </si>
  <si>
    <t>Työluvan uusimisen yhteydessä varmistetaan, onko olosuhteisiin tullut muutoksia. Työluvan myöntämisessä/voimassaoloajassa huomioidaan esim. mahdolliset vuorojen vaihdot (määritelty, miten työluvan valvojan vaihtuessa toimitaan).</t>
  </si>
  <si>
    <t>KK-032</t>
  </si>
  <si>
    <t>Prosessilaitteiden tai -osien erottaminen kunnossapitoa tai muuta tarvetta varten on tehtävä järjestelmällisen ja ohjeistetun toimintatavan mukaisesti. Toiminnanharjoittajan on määritettävä tarvittavat erotuskäytännöt.</t>
  </si>
  <si>
    <t xml:space="preserve">Erotuskäytännöstä päätettäessä huomioidaan kohteen vuodosta tai muista vaaroista (esim. ylipaine) aiheutuvat riskit. Erotuskäytännöt huomioidaan jo laitoksen suunnitteluvaiheessa ja kunnossapidon toimintatavoista päätettäessä, että järjestelyistä saadaan mahdollisimman turvallisia (esim. rakennetaan tarvittavat tyhjennysyhteet ja paineettomuus voidaan helposti todeta). 
Inhimillisen virheen mahdollisuuksia (esim. erotusventtiili jää vahingossa väärään asentoon) arvioidaan, ja huomioidaan mm. merkintöjen riittävyys ja laitteiden tunnistettamisen helppous, erotuskohdat ovat mahdollisimman lähellä työkohdetta ja venttiilien tiiveys (onko venttiili varmasti sulkeutunut). Venttiilien oikeiden asentojen varmistamiseksi voidaan käyttää erilaisia turvalukitusjärjestelmiä (inhimillisen virheen estäminen).
Työluvan ja erotussuunnitelman välille rakennetaan ehdot tai riippuvuus (työlupaa ei voida antaa ilman hyväksytysti tehtyä erotusta tai erotus voidaan poistaa vasta kun työlupa on suljettu.
Laitteiden erottamisen onnistuminen riippuu erityisesti työlupajärjestelmästä, mutta myös prosessiturvallisuusjärjestelmän muista vaatimuksista, kuten muista työohjeista, osaamisen ja muutoksen hallinnasta sekä toiminnan säännöllisestä arvioinnista. 
</t>
  </si>
  <si>
    <t>KK-025</t>
  </si>
  <si>
    <t>Toiminnanharjoittajan on varmistettava, että henkilökunta tuntee ohjeet.</t>
  </si>
  <si>
    <t>Toiminnanharjoittaja määrittelee, millä tavalla ohjeet perehdytetään (esim. koulutus, itsenäinen perehtyminen, lukukuittaus).</t>
  </si>
  <si>
    <t>KK-033</t>
  </si>
  <si>
    <t>Toiminnanharjoittajalla on oltava dokumentoitu menettelytapa prosessiturvallisuuden kannalta oleellisten turvajärjestelmien ohittamisen hallitsemiseksi.</t>
  </si>
  <si>
    <t xml:space="preserve">Menettelytavassa huomioidaan ohittamiseen liittyvä riskinarviointi, vaihtoehtoisten riskinhallintakeinojen määrittely ja hyväksyntä. Ohituksen kestolla on määräaika. Pitkään jatkuva ohitus siirretään muutoksen hallinta menettelyn piiriin (tilapäinen muutos). Ohitusten käsittelyssä voidaan hyödyntää työvuoron tietojen vaihtoon liittyviä työkaluja esim. päiväkirjaa.
Ohitusten syitä ja määriä voidaan seurata myös prosessiturvallisuusmittareilla. </t>
  </si>
  <si>
    <t>KK-036</t>
  </si>
  <si>
    <t>Toiminnanharjoittajalla on oltava dokumentoitu menettelytapa vuoronvaihtotilanteisiin.</t>
  </si>
  <si>
    <t>Vuoronvaihto tapahtuu kasvokkain ohjeistetun kaavan tai suunnitelman mukaan hyödyntäen avoimen keskustelun lisäksi ennakkoon määriteltyjä operointi-, kunnossapito- ja turvallisuustietoja. Tietojenvaihtoon voidaan käyttää esim. tsekkilistoja, aluekarttoja, työlupaluetteloja, laitestatuksia, hälytystietoja, tilapäiset muutokset/ohitustiedot tms. Pelkkä avoin vuoropäiväkirja ei ole riittävä. Kasvoikkain tapahtuvaan tiedonvaihtoon varataan riittävästi aikaa (aika ja paikka määriteltävä, 10-30 min).
Työvuoron palatessa pitkältä vapaalta töihin tai muun pitkän poissaolon jälkeen sekä vaativammat ylösajotilanteet tai muut poikkeavat prosessiolosuhteet voivat vaatia pidemmän tai perusteellisemmat vuoronvaihdon. Miehittämättömät laitokset huomioivat erityisesti kaikki tehdyt laitoskäynnit ja niistä saatavan tiedon välittämisen.</t>
  </si>
  <si>
    <t>MH-001</t>
  </si>
  <si>
    <t>Muutosten hallinta</t>
  </si>
  <si>
    <t>Toiminnanharjoittajalla on oltava dokumentoitu menettelytapa muutostenhallinnan työprosessiin. Muutostenhallinnan menettelytavoissa on huomioitava vaaralliset kemikaalit ja prosessiturvallisuus.</t>
  </si>
  <si>
    <t>Toiminnanharjoittajalla on esittää kirjallinen dokumentti muutostenhallinnan työprosessista. Dokumentissa toiminnanharjoittaja kuvaa muutostenhallintaan liittyvät menettelytavat. Muutostenhallintamenettely käsittää mm. seuraavat aihealueet: muutosten tunnistaminen, muutoksiin liittyvien riskien arviointi ja niiden hallintatoimenpiteiden määrittely, muutosten suunnittelu (toteutustapa ja aikataulu), muutosten testaus- ja varmennussuunnitelma, käyttöönotto ja koulutus sekä seuranta ja dokumentointi. Muutostenhallintamenettely on osana sisäisiä auditointeja.</t>
  </si>
  <si>
    <t>MH-002</t>
  </si>
  <si>
    <t>Toiminnanharjoittajalla on oltava menettelytapa, jolla tunnistetaan toiminnassa tapahtuvat prosessiturvallisuuteen vaikuttavat muutokset.</t>
  </si>
  <si>
    <t>Toiminnanharjoittajan kirjallissa muutoksenhallinnan ohjeistuksessa tunnistetaan tyypilliset muutokset ja niihin liittyvät menettelytavat. Muutostyyppejä ovat esimerkiksi kemikaaliputkistoon- ja laitteistoon liittyvät muutokset, prosessimuutokset, ohjelmistomuutokset, organisaatiomuutokset, kunnossapidon muutokset, operointi muutokset ja viranomaisilmoituksen vaativat muutokset sekä muut prosessiturvallisuuteen vaikuttavat muutokset. Muutoksenhallinnan menettelytavassa huomioidaan laitoksen tyypilliset poikkeustilanteet ja niiden jälkeiset korjaustoimenpiteet. Muutosten tunnistaminen ja arviointi perustuu prosessiturvallisuustietoon ja laitoksen riskeihin. Muutostenhallinnan työprosessi on irrallinen esimerkiksi muutokseen käytetystä rahamäärästä.</t>
  </si>
  <si>
    <t>MH-003</t>
  </si>
  <si>
    <t>Muutostenhallinnassa on kuvattava menettelyt kemikaalitiedoissa (luokitus ja määrät) tapahtuvien muutosten vaikutusten arvioimiseksi ja niiden huomiomiseksi.</t>
  </si>
  <si>
    <t xml:space="preserve">Kemikaalitietojen muutoksia seurataan. Merkittävistä muutoksista toiminnanharjoittaja on yhteydessä laitoksen vastuutarkastajaan Tukesissa, joka arvio tarpeen jatkotoimille (muutosilmoitus, muutoslupa, käsittely seuraavalla määräaikaistarkastuksella). Esimerkkejä merkittävistä muutoksista saatavilla Tukesin internet-sivuilla. Kemikaalitietojen muuttuessa merkittävästi on laadittava muutosilmoitus Tukesiin kemikaalilupamäärien ja/tai toiminnanlaajuuden vahvistamiseksi.  Jatkotoimien yhteydessä toiminnanharjoittaja tekee tarvittavat muutokset laitoksen KemiDigissä ylläpidettävään kemikaaliluetteloon. </t>
  </si>
  <si>
    <t>MH-005</t>
  </si>
  <si>
    <t>Kemikaali- ja nestekaasukäytönvalvojan rooli ja vastuut muutoksenhallinnassa on määritettävä ja kuvattava kirjallisesti.</t>
  </si>
  <si>
    <t>Muutoksenhallinnan menettelytavoissa tunnistetaan kemikaali-/nestekaasukäytönvalvojan rooli osana muutoksenhallinnanmenettelyjä.  Tarvittaessa käytönvalvoja voi valtuuttaa muita henkilöitä toimimaan esimerkiksi muutoksen käyttöönoton hyväksyjänä.
Käytönvalvoja tuntee kemikaalien käsittelyä ja varastointia koskevat määräykset ja varmistaa, että ne huomioidaan muutostenhallintaprosessin eri vaiheissa.
Myös muiden lakisääteisen vastuuhenkilöiden rooli (esim. painelaitekäytönvalvoja, sähkötyönjohtaja) on hyvä kuvata.</t>
  </si>
  <si>
    <t>MH-008</t>
  </si>
  <si>
    <t>Omistusrakenteen tai omistajan muutoksessa vaikutukset prosessiturvallisuuteen on arvioitava ja tarvittavat toimenpiteet määritettävä.</t>
  </si>
  <si>
    <t>Omistajavaihdoksen muutokset prosessiturvallisuusjärjestelmään arvioidaan ja johtopäätökset dokumentoidaan.</t>
  </si>
  <si>
    <t>MH-009</t>
  </si>
  <si>
    <t>Toiminnanharjoittajan muutoksenhallinnan kirjallisessa menettelytavassa on kuvattava menettelyt, joilla arvioidaan vaikutukset prosessiturvallisuuteen toimintoja ulkoistettaessa.</t>
  </si>
  <si>
    <t xml:space="preserve">Menettely kattaa:
- Arvion siitä voidaanko suunniteltu toiminto ulkoistaa
- Arvion ulkoistamisen vaikutuksista laitoksen toimintaan ja prosessiriskeihin
- Selkeä tavan sopia vastuunjaosta 
- Perehdyttämissuunnitelman
- Käytännöt tiedon vaihtoon toiminnanharjoittajan ja ulkoistetun toiminnan välillä </t>
  </si>
  <si>
    <t>MH-007</t>
  </si>
  <si>
    <t>Toiminnanharjoittajalla on oltava menettelytapa tilapäisen muutoksen tunnistamiselle ja riskiarvioinnille.</t>
  </si>
  <si>
    <t>Tilapäinen muutos tunnistetaan muutostyypiksi muutoshallinnan ohjeistuksessa. Tilapäisen muutoksen riskit arvioidaan. Tilapäiseen muutokseen voi olla määriteltynä eri toimintatapoja kuin pysyvään muutokseen.</t>
  </si>
  <si>
    <t>MH-004</t>
  </si>
  <si>
    <t>Toiminnanharjoittajalla on oltava menettelytapa muutoslupien ja -ilmoitusten hakemiseen Tukesilta.</t>
  </si>
  <si>
    <t xml:space="preserve">Menettelyssä kuvataan roolit ja vastuut muutosilmoituksen tarpeen selvittämiseksi ja tarvittaessa muutosilmoituksen laatimiseksi Tukesille. </t>
  </si>
  <si>
    <t>MH-006</t>
  </si>
  <si>
    <t>Toiminnanharjoittajalla on oltava dokumentoitu menettelytapa kemikaaliputkistojen ja -laitteistojen tilapäisiin korjauksiin.</t>
  </si>
  <si>
    <t>Dokumentoidussa menettelytavassa kuvataan huomioitavia asioita (esim. riskiarvio, tekniset vaatimukset) ja edellytetään muutosten toteutustavan dokumnetointia (Esim. dokumentoidaan korjaustoimenpiteiden kuvaus, käytetyt materiaalit ja menetelmät, korjauksen päivämäärä, aika sekä vastuuhenkilö). Toiminnanharjoittajalla on tieto (esim. erillinen lista, tieto kunnossapitojärjestelmässä) kaikista laitoksen prosessiturvallisuuteen vaikuttavista tilapäisistä korjauksista.</t>
  </si>
  <si>
    <t>MH-010</t>
  </si>
  <si>
    <t>Toiminnanharjoittajalla on oltava menettelytapa, jolla varmistetaan prosessiturvallisuus tuotantolaitoksella henkilöstön määrän tai tehtävien muuttuessa pysyvästi tai väliaikaisesti.</t>
  </si>
  <si>
    <t>Toiminnanharjoittajalla on tiedossa eri tehtävien toteuttamiseksi tarvittava osaaminen ja tehtävien toteuttamiseksi tarvittava henkilöstön määrä. Henkilöstömuutosten yhteydessä huolehditaan, ettei määrään tai osaamiseen tule sellaista muutosta, joka vaarantaa laitoksen turvallisen toiminnan.</t>
  </si>
  <si>
    <t>MH-011</t>
  </si>
  <si>
    <t>Toiminnanharjoittajalla on oltava menettely, jolla varmistetaan prosessiturvallisuuden tai laitoksen käytön kannalta merkittävän tiedon käytössä olo organisaatio- ja/tai yhteistyökumppanien muutoksissa.</t>
  </si>
  <si>
    <t>Toiminnanharjoittaja määrittelee osana muutostehallintamenettelyä tiedot, joiden tulee olla toiminnanharjoittajan käytössä. Vaatimus koskee esimerkiksi ulkoistettavia toimintoja ja omaan toimintaan muutoksen myötä lisättäviä toimintoja.</t>
  </si>
  <si>
    <t>MH-012</t>
  </si>
  <si>
    <t>Toiminnanharjoittajalla on oltava menettelytapa, jolla se varmistaa laitoskohtaisten toimintatapojen ja laitoksen erityispiirteiden perehdyttämisen toiselta laitokselta siirtyville työntekijöille.</t>
  </si>
  <si>
    <t>Menettely sisältää perehdytyksen laitoskohtaisiin toimintatapoihin ja erityispiirteisiin.</t>
  </si>
  <si>
    <t>MH-013</t>
  </si>
  <si>
    <t xml:space="preserve">Toiminnanharjoittajalla on oltava dokumentoitu menettelytapa lakisääteisten vastuuhenkilöiden ja muiden prosessiturvallisuuden kannalta merkittävien henkilöiden muutokselle. </t>
  </si>
  <si>
    <t>Käytössä oleva toimintajäjestelmä huomioi vastuuhenkilöiden muutokset, pätevyyden varmistamisen ja perehdyttämisen tehtävään.</t>
  </si>
  <si>
    <t>MH-014</t>
  </si>
  <si>
    <t>Muutoksenhallintamenettelyn on sisällettävä prosessiturvallisuusriskien arviointi.</t>
  </si>
  <si>
    <t>Osana muutoksenhallintaa arvioidaan muutoksen vaikutukset prosessiturvallisuuteen. Prosessiturvallisuusriskit arvioidaan muutoksen laajuus huomioiden. Muutokseen liittyviä riskejä arvioitaessa huomioidaan turvallisuuden eri osa-alueet prosessiturvallisuuden lisäksi (esim. työturvallisuus, koneturvallisuus, elintarviketurvallisuus), jotta toimenpiteet ovat linjassa keskenään.</t>
  </si>
  <si>
    <t>MH-015</t>
  </si>
  <si>
    <t>Toiminnanharjoittajan on määritettävä muutostenhallinnassa käytettävät riskinarviointimenetelmät huomioiden eri muutostyypit.</t>
  </si>
  <si>
    <t xml:space="preserve">Riskinarviointimenetelmä valitaan muutoksen tyypin, keston ja laajuuden perusteella. Menetelmän valinnassa huomioidaan erilaiset muutostyypit kuten organisaatiomuutos, tekninen muutos ja raaka-ainemuutos. Keston osalta huomioidaan, onko muutos pysyvä vai väliaikainen. </t>
  </si>
  <si>
    <t>MH-016</t>
  </si>
  <si>
    <t>Muutostenhallintamenettelyssä on määritettävä tehtävien riskiarvioiden dokumentointitapa.</t>
  </si>
  <si>
    <t xml:space="preserve">Riskinarviontidokumentaatiolle on tallennuspaikka ja tallentamiselle nimettävä vastuuhenkilö. Tarvittavaa dokumentaatiota on esimerkiksi käytetty riskiarviomentelmä, riskiarviointitaulukot ja osallistujat. </t>
  </si>
  <si>
    <t>MH-017</t>
  </si>
  <si>
    <t>Toiminnanharjoittajalla on oltava menettelytapa, jolla kemikaalilainsäädännön vaatimukset huomioidaan muutosten suunnittelussa (esim. riskien arvioinnit, Atex, säiliö- ja putkistomääräykset, painelaitemääräykset, kohteen sijoitus muuhun toimintaan nähden).</t>
  </si>
  <si>
    <t>Lähtökohtaisesti vastuu säädösten huomioon ottamisesta on käytönvalvojalla, mutta toiminnan laajuudesta ja luonteesta riippuen vaatimusten selvitys ja toteutus voidaan tehdä eri tahoja hyödyntäen.</t>
  </si>
  <si>
    <t>MH-018</t>
  </si>
  <si>
    <t>Muutoksessa rakennettavat kemikaalisäiliöt on suunniteltava hyväksyttyjen standardien mukaisesti tai säiliön rakennesuunnitelmista on oltava tarkastuslaitoksen hyväksyntä. Säiliö on toteutettava suunnitelmien mukaisesti ja säiliön vaatimuksenmukaisuus on pystyttävä osoittamaan.</t>
  </si>
  <si>
    <t xml:space="preserve">Tukesin oppaan "Vaarallisten kemikaalien käsittely ja varastointi" (https://tukes.fi/vaarallisten-kemikaalien-kasittely-ja-varastointi#sailioiden-hankinta) mukaisesti kaikille yli 5m3 vaarallisen kemikaalin säiliöille tehdään rakennesuunnitelman tarkastus ja rakennetarkastus. Nämä tarkastukset tekee Tukesin hyväksymä tarkastuslaitos. 
Tukes ylläpitää luetteloa hyväksytyistä standardeista: https://tukes.fi/documents/5470659/8178747/vaarallisten-kemiaalien-sailioita-laitteita-ja-kayttoa-koskevat-standardit.pdf/7701c433-8deb-41cb-b3ce-e9b74057bda2/vaarallisten-kemiaalien-sailioita-laitteita-ja-kayttoa-koskevat-standardit.pdf?t=1670507851632
Säiliön vaatimustenmukaisuus osoitetaan vaatimustenmukaisuusvakuutuksella. Esimerkki vaatimustenmukaisuusvakuutuksesta on annettu Tukesin oppaan "Vaarallisten kemikaalien käsittely ja varastointi" liitteessä. 
</t>
  </si>
  <si>
    <t>MH-020</t>
  </si>
  <si>
    <t xml:space="preserve">Tilapäiselle muutokselle on määriteltävä hyväksytty kesto osana toiminnanharjoittajan muutoksenhallintamenettelyä. </t>
  </si>
  <si>
    <t xml:space="preserve">Tilapäinen muutos suljetaan määräajan sisällä eikä tilapäiseksi määritellystä muutoksesta tule pysyvää ilman uutta turvallisuusarviointia. </t>
  </si>
  <si>
    <t>MH-019</t>
  </si>
  <si>
    <t>Muutoksen toteutuksen aikana rakennettavat kemikaaliputkistot on suunniteltava ja toteutettava vähintään PED I tason mukaisesti. Kemikaaliputkistolle on saatava vaatimustenmukaisuusvakuutus ennen muutoksen käyttöönottoa.</t>
  </si>
  <si>
    <t xml:space="preserve">Vaatimustenmukaisuusvakuutus tallennettaan toiminnaharjoittajan dokumentinhallintajärjetelmään. </t>
  </si>
  <si>
    <t>MH-021</t>
  </si>
  <si>
    <t>Tehtäessä tilapäisiä korjauksia prosessiturvallisuuteen vaikuttaviin putkistoihin tai muihin laitteistoihin on toiminnanharjoittajan arvioitava suunnitellun korjauksen soveltuvuus riskiarvioon perustuen.</t>
  </si>
  <si>
    <t>Riskien arvioinnissa huomioidaan kemikaali, prosessiolosuhteet, käytettävä korjausmenetelmä, korjauskohdan sijoittuminen ja tilapäisen korjauksen kunnon tarkkailu.</t>
  </si>
  <si>
    <t>MH-022</t>
  </si>
  <si>
    <t>Muutoksenhallinnassa määritettyjen toimenpiteiden toteuttamiselle on nimettävä vastuuhenkilö, joka huolehtii toimenpiteiden toteuttamisesta.</t>
  </si>
  <si>
    <t>Vastuuhenkilö nimetään kirjallisesti. Vastuuhenkilöllä on tieto ja mahdollisuus huolehtia tehtävästään. Vastuuhenkilöä nimettäessä huomioidaan toimintatapa vastuuhenkilön poissaollessa tai vastuuhenkilön kokonaan vaihtuessa.</t>
  </si>
  <si>
    <t>MH-030</t>
  </si>
  <si>
    <t>Kemikaaliputkistoa tai -laitteistoa tilapäisesti korjattaessa on korjauksen kuntoa tarkkailtava riskiperusteisesti. Tarkkailun on oltava säännöllistä ja se on dokumentoitava.</t>
  </si>
  <si>
    <t>Osana kemikaaliputkiston tilapäisen korjauksen riskiarviota määriteään, miten ja kuinka usein väliaikaisen korjauksen kuntoa tarkkaillaan. Tarkkailumentelmän valinta on riskiperusteinen. Tehty tarkkailu dokumentoidaan (esim. lomake, tarkastuslista, kunnossapitojärjestelmä).</t>
  </si>
  <si>
    <t>MH-023</t>
  </si>
  <si>
    <t>Toiminnanharjoittajan on kuvattava muutoksenhallinnan kannalta välttämättömät roolit ja vastuut kirjallisesti.</t>
  </si>
  <si>
    <t>Ohjeistuksessa huomioidaan muutoksenhallinnan eri vaiheet.</t>
  </si>
  <si>
    <t>MH-027</t>
  </si>
  <si>
    <t>Toiminnanharjoittajan muutostenhallintamenettelyn on sisällettävä niiden dokumenttien katselmointi ja/tai päivitys, johon muutoksella on vaikutusta.</t>
  </si>
  <si>
    <t>Päivitettävät ja/tai katselmoitavat dokumentit määritetään muutoksen riskinarvioinnin perusteella. Päivityksille nimetään vastuuhenkilö.</t>
  </si>
  <si>
    <t>MH-026</t>
  </si>
  <si>
    <t>Toiminnanharjoittajan on tunnistettava muutokset, jotka vaativat kemikaalikäytönvalvojan hyväksynnän ja/tai Tukesin päätöksen ehtojen läpikäynnin ennen muutoksen käyttöönottoa.</t>
  </si>
  <si>
    <t>Käytönvalvoja antaa kirjallisen luvan kemikaalien käsittelyyn ja varastointiin liittyvän muutoksen turvalliselle käyttöönotolle. Käytönvalvoja voi vastuuttaa käyttönoton hyväksymisen jollekin toiselle. 
Jos Tukes on määrännyt muutokselle ehtoja päätöksessään, on toiminnanharjoittajan varmistettava ehtojen toteutumisen kirjallisesti.</t>
  </si>
  <si>
    <t>MH-024</t>
  </si>
  <si>
    <t>Toiminnanharjoittajan on määritettävä kirjallisesti kriteerit erilaajuisten muutosten hyväksynnälle.</t>
  </si>
  <si>
    <t>Toiminnanharjoittaja määrittää joko rooleihin (esim. tehtaanjohtaja, kunnosaapitopäällikkö, käytönvalvoja) tai henkilöihin perustuen muutoksen hyväksyjän. Eri tasoisille (esim. uusi tuotantolinja vs. yksittäisen ventiilin vaihto/lisäys) muutoksille voi olla määriteltynä eri hyväksyjäkriteerit. Hyväksynnän tehnyt henkilö on näkyvissä muutokseen liittyvässä dokumentaatiossa.</t>
  </si>
  <si>
    <t>MH-028</t>
  </si>
  <si>
    <t>Toiminnanharjoittajan on huolehdittava, että koulutuksia kemikaaleihin ja prosessiturvallisuuteen liittyvistä muutoksista järjestetään riittävällä laajuudella toiminnanharjoittajan omalle ja tarvittaessa alueen muulle henkilöstölle.</t>
  </si>
  <si>
    <t xml:space="preserve">Tarvittava koulutus määritetään muutoksen suunnittelun yhteydessä. Sunnitelmassa esitetään koulutuksen laajuus ja kohderyhmä.
</t>
  </si>
  <si>
    <t>MH-029</t>
  </si>
  <si>
    <t xml:space="preserve">Muutoksenhallinnan menettelyssä on määriteltävä dokumentaatio, johon tilapäinen muutos vaikuttaa. Toiminnanharjoittajan on varmistettava, että muutoksen aikana tarvittavat muokatut asiakirjat ovat saatavilla ja että henkilökunnalla on tieto näistä muutoksista koko muutoksen keston ajan.
</t>
  </si>
  <si>
    <t>Muutokset olemassa olevaan dokumentaatioon kuvataan kirjallisesti. Tilapäisen muutoksen luonteesta riippuen kyseessä voi olla esimerkiksi uusi versio ohjeesta tai PI-kaavion väliaikainen versio. Toiminnanharjoittaja huolehtii, että väliaikaisesti muuttunut dokumentaatio on selvästi erotettavissa muusta dokumentaatiosta.</t>
  </si>
  <si>
    <t>MH-025</t>
  </si>
  <si>
    <t>Toiminnanharjoittajalla on oltava menettelytapa muutoksen turvallisen käyttöönoton varmistamiseksi. Muutokselle soveltuva menettelytapa on määriteltävä osana muutoksen suunnittelua.</t>
  </si>
  <si>
    <t>Soveltuva menettelytapa riippuu muutoksen laajuudesta. Menettelytavan tarkoitus on varmistua siitä että edellytykset turvalliselle käyttöönotolle ovat olemassa. Apuna voidaan käyttää esimerkiksi tarkastuslistaa.</t>
  </si>
  <si>
    <t>MH-032</t>
  </si>
  <si>
    <t>Toiminnanharjoittajalla on oltava menettelytapa, jolla varmistetaan, että tilapäinen muutos palautetaan turvalliseen tilaan ennen muutoksen sulkemista.</t>
  </si>
  <si>
    <t>Toiminnanharjoittajalla on kirjallinen seuranta, jolla varmistetaan että tilapäiseen muutokseen liittyvät järjestelyt (prosessi, laitteisto jne.) on palautettu muutosta edeltäneeseen tilaan. Väliaikaiset tilapäiseen muutokseen liittyvät dokumentit poistetaan käytöstä.</t>
  </si>
  <si>
    <t>MH-031</t>
  </si>
  <si>
    <t>Toiminnanharjoittajalla on oltava menettely, jolla se toteaa muutoksen toteutetuksi ja määritetyt toimenpiteet tehdyksi suunnitelman mukaisesti.</t>
  </si>
  <si>
    <t>Muutoksenhallinnassa määritetyille toimenpiteille on kirjallinen seuranta. Toimenpiteet kuitataan valmiiksi. Päivitetyistä dokumenteista on saatavilla lopulliset päiviteyt versiot ennen muutoksen sulkemista. Toiminnanharjoittajan toteaa kaikki muutokseen liittyvät viranomaisvaatimukset ja riskinarvioinnissa todetut toimenpiteet toteutetuiksi. Muutostenhallinnan sulkeminen tehdään kirjallisesti.</t>
  </si>
  <si>
    <t>MH-033</t>
  </si>
  <si>
    <t>Muutostenhallintamenettelyitä on auditoitava säännöllisesti ja kehitettävä havaintojen perusteella.</t>
  </si>
  <si>
    <t>Muutostenhallintamenettely on sisäisten auditointien piirissä. Auditoinnissa tarkastellaan muutostenhallinnan työprosessin toimivuutta.</t>
  </si>
  <si>
    <t>SHV-015</t>
  </si>
  <si>
    <t xml:space="preserve">Keskeiset asiat sisäisestä pelastussuunnitelmasta ja hätätilanteessa toimimisesta on koulutettava kaikille alueella työskenteleville ml. alihankkijoille.  
</t>
  </si>
  <si>
    <t xml:space="preserve">Suoritetut koulutukset kirjataan koulutusrekisteriin. </t>
  </si>
  <si>
    <t>SHV-012</t>
  </si>
  <si>
    <t xml:space="preserve">Toiminnanharjoittajan on laadittava laitokselle ajantasainen harjoitussuunnitelma kemikaalionnettomuuksien varalta. 
</t>
  </si>
  <si>
    <t>Harjoitussuunnitelma sisältää kemikaalionnettomuuksiin liittyviä harjoituksia. Harjoitussuunnitelmassa on kuvataan harjoituksen aihe, aikataulu sekä harjoituksiin osallistuvat tahot. 
Sisäisen pelastussuunnitelman harjoituksissa huomioidaan myös pelastustoiminnan johtaminen.
Sisäisen pelastussuunnitelman harjoitusten suunnittelulle ja pitämiselle määritetään vastuuhenkilö(t).</t>
  </si>
  <si>
    <t>SHV-011</t>
  </si>
  <si>
    <t xml:space="preserve">Toiminnanharjoittajan on järjestettävä kemikaalionnettomuuksiin liittyviä omatoimisia harjoituksia säännöllisesti kaikille alueella toistuvasti työskenteleville henkilöille.
</t>
  </si>
  <si>
    <t>Harjoituksiin osallistujista pidetään kirjaa. Harjoituksia järjestetään toimintaan ja prosessiturvallisuusriskeihin peilaten säännöllisesti. Käytännössä tämä tarkoittaa harjoituksia vähintään muutamien vuosien välein tai useamman kerran vuodessa.</t>
  </si>
  <si>
    <t>SHV-013</t>
  </si>
  <si>
    <t xml:space="preserve">Sisäisen pelastussuunnitelman harjoituksen kulusta ja havainnoista on pidettävä kirjaa. Toiminnanharjoittajalla on oltava menettelytapa, jolla kehitetään sisäistä pelastusvalmiutta pelastusharjoituksissa tehtyjen havaintojen perusteella.
</t>
  </si>
  <si>
    <t>Menettelytapa sisältää seuraavat asiat:
- harjoitusten seuraaminen
- havaintojen kirjaaminen
- kehityskohteiden tunnistaminen
- toimintatapojen ja asiakirjojen parantaminen kehityskohteiden perusteella ja toimenpiteiden seuranta 
- viestintä henkilöstölle</t>
  </si>
  <si>
    <t>SHV-014</t>
  </si>
  <si>
    <t xml:space="preserve">Samalla tehdasalueella sijaitsevien toiminnanharjoittajien on toimittava yhteistoiminnassa suuronnettomuuksien torjumiseksi ja onnettomuuksien seurausten leviämisen estämiseksi.
</t>
  </si>
  <si>
    <t xml:space="preserve">Yhteistoiminnassa huomioidaan yhteinen varautuminen onnettomuustilanteisiin ml. pelastusharjoitusten järjestäminen.
</t>
  </si>
  <si>
    <t>SHV-001</t>
  </si>
  <si>
    <t xml:space="preserve">Toiminnanharjoittajan on laadittava sisäinen pelastussuunnitelma toimenpiteistä, joilla torjutaan laitoksella mahdollisten kemikaalionnettomuuksien vaikutuksia, rajoitetaan seurauksia ja varaudutaan jälkien korjaamiseen.
</t>
  </si>
  <si>
    <t>SHV-003</t>
  </si>
  <si>
    <t xml:space="preserve">Sisäisen pelastussuunnitelman on sisällettävä toimintaohjeet (pelastusryhmälle, johdolle, kaikille työntekijöille) onnettomuustyypeittäin.
</t>
  </si>
  <si>
    <t>Sisäisessä pelastussuunnitelmassa otetaan huomioon esim. vuodot, tulipalot, räjähdykset, lähialueen onnettomuudet, luonnonilmiöt.
Johdon, asiantuntijoiden ja viestinnän toimintaohjeessa käsitellään mm.:
- Toiminnan käynnistäminen ja organisointi
- Johtopaikka ja työskentelytilat
- Yhteydenpito pelastusryhmien kanssa
- Yhteistoiminta pelastusviranomaisten kanssa ja opastuksen järjestäminen
- Viestintävastuut: lähialueen kohteet, media, omaiset, kunta, valvontaviranomaiset
- Onnettomuuden jälkihoidon käynnistäminen
Pelastusryhmän toimintaohjeessa käsitellään mm.:
- Toiminnan käynnistäminen ja organisointi
- Yhteydenpito johdon ja asiantuntijoiden kanssa
- Suojavarusteet ja niiden oikea käyttö
- Onnettomuuden seurauksia rajoittavat toimenpiteet, jotka ovat toimintaryhmän tehtävissä
- Pelastuslaitoksen opastaminen
- Toiminnan lopettaminen ja kokoontumispaikalle siirtyminen</t>
  </si>
  <si>
    <t>SHV-002</t>
  </si>
  <si>
    <t xml:space="preserve">Sisäisessä pelastussuunnitelmassa on kuvattava laitoksen oma varautuminen onnettomuustilanteissa toimimiseen ja henkilökunnan osaamisen tulee vastata suunniteltuja toimenpiteitä.  
</t>
  </si>
  <si>
    <t>Oma varautuminen onnettomuustilanteissa toimimiseen ja henkilöstön osaaminen siihen liittyen on kuvattuna sisäisessä pelastusuunnitelmassa.</t>
  </si>
  <si>
    <t>SHV-005</t>
  </si>
  <si>
    <t>Sisäisessä pelastussuunnitelmassa on määriteltävä onnettomuustilanteisiin tarvittavat henkilöresurssit: toiminnan johtaminen, asiantuntijat, toimintaryhmät, viestintä.</t>
  </si>
  <si>
    <t>Toiminnanharjoittaja arvioi ja suunnittelee, millä henkilöresursseilla se pystyy toteuttamaan sisäisessä pelastussuunnitelmassa suunnitellut toimenpiteet sekä tuottamaan pelastuslaitokselle riittävän asiantuntija-avun. Toiminnanharjoittaja organisoi henkilöresurssit siten, että suunniteltu suorituskyky saavutetaan. Suunnittelussa huomioidaan myös poikkeavat ajankohdat (lomat, juhlapyhät ym.).</t>
  </si>
  <si>
    <t>SHV-006</t>
  </si>
  <si>
    <t xml:space="preserve">Sisäisessä pelastussuunnitelmassa on määriteltävä onnettomuustilanteisiin tarvittava kalusto, suojavarusteet ja hälytysjärjestelmät.
</t>
  </si>
  <si>
    <t>Käytettävä kalusto ja varusteet valitaan riskiperusteisesti siten, että niiden avulla kyetään suoriutumaan sisäisessä pelastussuunnitelmassa omalle henkilökunnalle suunnitelluista pelastustoimenpiteistä.</t>
  </si>
  <si>
    <t>SHV-008</t>
  </si>
  <si>
    <t>Sisäinen pelastussuunnitelma on laadittava kuullen tuotantolaitoksen henkilökuntaa mukaan lukien pitkäaikaiset alihankkijat.</t>
  </si>
  <si>
    <t xml:space="preserve">Kuulemismenettelyt dokumentoidaan osana sisäistä pelastussuunnitelmaa, toimintaperiaateasiakirjaa tai turvallisuusselvitystä. </t>
  </si>
  <si>
    <t>SHV-007</t>
  </si>
  <si>
    <t>Sisäisessä pelastussuunnitelmassa on määriteltävä menettelytavat, joilla yleisöä varoitetaan/tiedotetaan onnettomuuksista.</t>
  </si>
  <si>
    <t>Menettelytavassa huomioidaan sekä viranomaistiedottamisen tukeminen että toiminnanharjoittajan oma tiedottaminen.</t>
  </si>
  <si>
    <t>SHV-010</t>
  </si>
  <si>
    <t xml:space="preserve">Sisäinen pelastussuunnitelma on huomioitava muutoksenhallinnassa ja päivitettävä aina pelastustoimintaan tai onnettomuusvaaroihin vaikuttavien muutosten yhteydessä.
</t>
  </si>
  <si>
    <t>Pelastussuunnitelman päivityskäytännöt huomioidaan muutosten hallinnan menettelytavoissa.</t>
  </si>
  <si>
    <t>SHV-004</t>
  </si>
  <si>
    <t xml:space="preserve">Sisäisestä pelastussuunnitelmasta tulee käydä ilmi keskeisimmät prosessiriskinarvioinnin tulokset.   
</t>
  </si>
  <si>
    <t xml:space="preserve">Sisäisessä pelastussuunnitelmassa esitetään prosessiriskinarvioinnin yhteenveto sisältäen tunnistetut onnettomuusskenaariot, niiden vaikutukset sekä niihin liittyvät riskinhallintakeinot.
Sisäisessä pelastussuunnitelmassa voidaan myös viitata toiseen ylläpidettyyn dokumenttiin (esim. turvallisuusselvitys tai erillinen yhteenveto riskinarvioinneista), jossa kyseiset asiat ovat esitettynä. Työntekijöillä on pääsy mainittuihin tietoihin. </t>
  </si>
  <si>
    <t>SHV-009</t>
  </si>
  <si>
    <t>Sisäinen pelastussuunnitelma on pidettävä aina ajan tasalla sekä tarkistettava kolmen vuoden välein ja aina tarpeen vaatiessa. Päivitetty sisäinen pelastussuunnitelma on toimitettava pelastuslaitokselle.</t>
  </si>
  <si>
    <t>Sisäinen pelastussuunnitelma päivitetään tuotantolaitoksella tai pelastustoimen järjestelyissä tapahtuneiden muutosten yhteydessä,  riskienarviointien päivitysten havaintojen perusteella, onnettomuuksien tai merkittävien vaaratilanteiden tapahduttua tai kun on saatu uutta tietoa toimenpiteistä, jotka suuronnettomuuksien torjumisessa on toteutettava.</t>
  </si>
  <si>
    <t>SHV-018</t>
  </si>
  <si>
    <t>Turvallisuusselvitysvelvollisten toiminnanharjoittajien laatima yleisötiedote on jaettava laitoksen onnettomuusvaikutusten alueelle sekä kunnalle.</t>
  </si>
  <si>
    <t>Turvallisuusselvityslaitosten yleisötiedote jaetaan onnettomuuksille altistuvalle alueelle kaikkiin kiinteistöihin. Jakelu tehdä esim. postinumeroalueen perusteella.</t>
  </si>
  <si>
    <t>SHV-017</t>
  </si>
  <si>
    <t>Turvallisuusselvitys- ja toimintaperiaateasiakirjavelvollisen laitoksen yleisötiedote on pidettävä yleisön nähtävillä sekä sähköisessä että paperisessa muodossa.</t>
  </si>
  <si>
    <t>Yleisötiedote on saatavilla yrityksen tai pelastuslaitoksen verkkkosivuilla. 
Yleisötiedote on saatavilla myös muussa kuin sähköisessä muodossa (esim. portilla); yleisötiedotteen saatavilla olo myös muussa kuin sähköisessä muodossa koskee myös toimintaperiaateasiakirjalaitoksia.</t>
  </si>
  <si>
    <t>SHV-016</t>
  </si>
  <si>
    <t>Turvallisuuusselvitys- ja toimintaperiaateasiakirjavelvollisen laitoksen yleisötiedotteessa tai alueellisessa yhteistiedotteessa on oltava Valtioneuvoston asetuksen 685/2015 liitteen VI mukaiset tiedot.</t>
  </si>
  <si>
    <t>Yleisölle tiedottaminen voidaan järjestää alueellisella yhteistiedotteella. Yhteistiedotteita koskevat samat sisältövaatimukset kuin laitoskohtaisia yleisötiedotteita.</t>
  </si>
  <si>
    <t>SHV-019</t>
  </si>
  <si>
    <t>Turvallisuusselvitys- ja toimintaperiaateasiakirjavelvollisen laitoksen yleisötiedote on pidettävä ajantasalla ja päivitettävä vähintään joka viides vuosi tai merkittävien muutosten yhteydessä.</t>
  </si>
  <si>
    <t>Yleisötiedote päivitetään aina suuronnettomuusvaaroihin vaikuttavien muutosten yhteydessä tai yhteystietojen muuttuessa. Päivityspäivämäärä on näkyvissä yleisötiedotteessa.</t>
  </si>
  <si>
    <t>ST-001</t>
  </si>
  <si>
    <t xml:space="preserve">Toiminnanharjoittajan on määriteltävä, mitä prosessiturvallisuuspoikkeamalla tarkoitetaan. Poikkeamia on luokiteltava määrittelyn mukaisesti. </t>
  </si>
  <si>
    <t xml:space="preserve">Prosessiturvallisuuspoikkeamien määrittelyssä huomioidaan Tukesin ohjeistus; esim. prosessiturvallisuus ja sen mittaaminen-opas. 
Toiminnanharjoittaja huomioi poikkeamien luokittelussa myös ilmoituskynnykset eri viranomaistahoille (joko itse määritellyt kynnykset, tai viranomaisilta saadun ohjeistuksen perusteella määritetyt kynnykset).
Tukesin onnettomuusilmoituskäytäntöjä on kuvattu Tukesin verkkosivuilla: </t>
  </si>
  <si>
    <t>ST-003</t>
  </si>
  <si>
    <t xml:space="preserve">Toiminnanharjoittajalla on oltava dokumentoitu menettelytapa prosessiturvallisuuspoikkeamien tutkintaan. </t>
  </si>
  <si>
    <t xml:space="preserve">Tutkinnan menettelytapa valitaan esimerkiksi poikkeaman tyypin, seurausten vakavuuden sekä potentiaalisten seurausten perusteella. 
Poikkeamien tutkintaa koskevan ohjeistus sisältää poikkeamatutkinnan menettelytavan valinnan. </t>
  </si>
  <si>
    <t>ST-004</t>
  </si>
  <si>
    <t xml:space="preserve">Toiminnanharjoittajan on pidettävä kirjaa poikkeamista, niille määritetyistä korjaavista toimenpiteistä sekä korjaavien toimenpiteiden suorittamisesta. Valmistuneiden toimenpiteiden jälkeen asiat on suljettava. </t>
  </si>
  <si>
    <t xml:space="preserve">Toiminnanharjoittajalla on kirjanpito, josta käy ilmi poikkeama, juurisyy, korjaavat toimenpiteet ja niiden vastuuhenkilö, sekä kuittaus toimenpiteiden toteutuksesta tai seurannasta.
Kirjanpito voi olla esimerkiksi sähköinen poikkeamajärjestelmä. </t>
  </si>
  <si>
    <t>ST-005</t>
  </si>
  <si>
    <t>Toiminnanharjoittajan on määritettävä, ketkä vastaavat poikkeamien tutkinnasta. Poikkeamien tutkinnasta vastaavilla henkilöillä on oltava riittävä osaaminen.</t>
  </si>
  <si>
    <t>Toiminnanharjoittaja määrittää poikkeamien tutkinnan vastuuhenkilö ja tutkintaan osallistuvat. Hyvä käytäntö on myös kirjata poikkeamien tutkinnan osaamis-/koulutusvaatimukset, joita vasten osaamista voidaan arvioida.</t>
  </si>
  <si>
    <t>ST-006</t>
  </si>
  <si>
    <t xml:space="preserve">Toiminnanharjoittajalla on oltava dokumentoitu menettelytapa prosessiturvallisuuden seurantaan. 
</t>
  </si>
  <si>
    <t xml:space="preserve">Menettelyssä kuvataan toimintatavat prosessiturvallisuuden seurantatiedon keräämiseen ja käsittelyyn sekä näiden vastuutaho. Menettelyssä kuvataan myös tiedon keräämisen ja käsittelyn taajuus, havaintojen viestiminen yrityksessä sekä havaintojen perusteella vaadittujen toimenpiteiden toteutuksen seuranta.  
Prosessiturvallisuuden tilaan liittyvät havainnot viestitään riittävällä laajuudella toimipaikan sisällä. Minimissään toimipaikan johdolle / vastuuhenkilöille, tarvittaessa myös henkilöstölle.  
Prosessiturvallisuuden seurantaa kohdistetaan erityisesti suuronnettomuusvaaran aiheuttavien kemikaalien käsittelyn prosesseihin. 
Prosessiturvallisuuden seuranta ja siihen käytettävät mittarit kohdistuvat prosessiturvallisuusjärjestelmän ja riskienhallintakeinojen toimintaan. 
Tukes on laatinut oppaan prosessiturvallisuuden mittaamisesta: </t>
  </si>
  <si>
    <t>ST-007</t>
  </si>
  <si>
    <t xml:space="preserve">Toiminnanharjoittajan on tehtävä säännöllisiä dokumentoituja havaintokierroksia prosessiturvallisuuteen liittyen.
</t>
  </si>
  <si>
    <t xml:space="preserve">Kierroksiin sisältyy prosessiturvallisuuden kannalta oleellisia, kuten 
putkistojen kannakoinnit, maadoitusjohdot, vallitilojen kunto, merkinnät jne.  
Havaintokierroksiin voi sisällyttää myös vuorovaikutusta operaattoreiden ja muiden alueella työskentelevien kanssa. </t>
  </si>
  <si>
    <t>ST-002</t>
  </si>
  <si>
    <t>Toiminnanharjoittajalla on oltava menettelytapa prosessiturvallisuuspoikkeamailmoitusten keräämiseen.</t>
  </si>
  <si>
    <t xml:space="preserve">Sekä laitoksen työntekijöillä, että alihankkijoilla on mahdollisuus ilmoittaa havaitsemista prosessiturvallisuuspoikkeamista ja lähetäpiti-tilanteista. Havainnon ilmoittajalle annetaan tieto ilmoituksen käsittelystä ja sen perusteella määritetyistä toimenpiteistä. </t>
  </si>
  <si>
    <t>AK-003</t>
  </si>
  <si>
    <t>Jokaisen auditointipoikkeaman ja sen johdosta annettujen toimenpidevaatimusten tai -suositusten seuranta on tehtävä dokumentoidusti.</t>
  </si>
  <si>
    <t xml:space="preserve">Auditointipoikkeamille tai muille havainnoille on seurantajärjestelmä, johon poikkeamat voidaan kirjata ja toimenpiteiden toteutumista seurata. Poikkeamalle määritellään vastuuhenkilö, tavoiteaikataulu ja korjaava toimenpide. </t>
  </si>
  <si>
    <t>AK-002</t>
  </si>
  <si>
    <t>Jokaisen prosessiturvallisuusjärjestelmän osa-alueelle on oltava dokumentoitu menettelytapa auditoinnin toteuttamiseksi.</t>
  </si>
  <si>
    <t>Auditoinnin toteuttamisen menettelytapoja ovat mm. tarkastuslistat, kyselylistat, avoimet haastattelut sekä erilaiset aiheeseen liittyvien dokumenttien/tulosten tarkastelu.</t>
  </si>
  <si>
    <t>AK-006</t>
  </si>
  <si>
    <t xml:space="preserve">Johdon katselmuksessa on tarkasteltava prosessiturvallisuusjärjestelmän tehoa ja asianmukaisuutta.
</t>
  </si>
  <si>
    <t>Johdon katselmuksessa otetaan kantaa asetettujen prosessiturvallisuustavoitteiden ja -ohjelmien saavuttamiseen sekä arvioidaan organisaation toimivuutta ja muiden resurssien riittävyyttä suhteessa tavoitteisiin. Tulokset, riskit ja kehitysohjelmat on esitetään niin, että ne ovat ymmärrettävässä muodossa (eri organisaatiotasoilla voidaan tarvita erilaisia raportteja).
Johdolle esitetään katselmuksessa prosessiturvallisuusjärjestelmää tai sen osa-aluetta koskeva dokumentaatio tai muu aineisto sekä havainnot järjestelmän/osa-alueen toimivuudesta. Katselmuksessa voidaan esitellä asetetun kehitysohjelman tilanne. Katselmuksessa yritetään vastata kysymyksiin kuten, ovatko nämä tuloksia mitkä haluamme, työskentelemmekö oikeiden asioiden parissa, missä voimme parantaa?</t>
  </si>
  <si>
    <t>AK-005</t>
  </si>
  <si>
    <t>Yrityksen johdon on katselmoitava prosessiturvallisuusjohtamisjärjestelmän toimivuus säännöllisesti dokumentoidun menettelytavan mukaisesti.
Katselmuksen osallistujat on määriteltävä.</t>
  </si>
  <si>
    <t>Prosessiturvallisuusjärjestelmän katselmus sisällytetään johdon katselmukseen. Johdon katselmus tehdään päätäntävaltaisen johdon toimesta. 
Prosessiturvallisuusjärjestelmää koskeva johdon katselmus pidetään yrityksen ylimmillä johtamistasoilla ulottuen aina yrityksen hallitukseen. Katselmuksia voidaan pitää eri sisältöisinä eri organisaatiotasoilla. Osallistujat voidaan määritellä osallistuvan johdon tai käsiteltävien prosessiturvallisuusjärjestelmän osa-alueiden perusteella. Vähintään yhdellä henkilöllä johdosta on pätevyys tai ymmärrys prosessiturvallisuusjärjestelmästä. Johto tuntee vakavimmat onnettomuusriskit ja kykenee keskustelmaan riskiin vaikuttavista tekijöistä.
Katselmuksen aikataulu riippuu laitoksen elinkaaren vaiheesta, prosessiturvallisuusjärjestelmän kypsyydestä, aikaisemmasta historiasta (onnettomuudet tms.) ja arvionti-/auditointituloksista.</t>
  </si>
  <si>
    <t>AK-001</t>
  </si>
  <si>
    <t>Toiminnanharjoittajalla on oltava dokumentoitu auditointiohjelma, jonka perusteella säännöllisin aikavälein auditoidaan koko prosessiturvallisuusjärjestelmä.</t>
  </si>
  <si>
    <t>Auditointiohjelmassa huomioidaan kaikki prosessiturvallisuusjärjestelmän osa-alueet/elementit. Isommilla laitoksilla osa-alueet auditoidaan erikseen riittävän laadun takaamiseksi.
Auditointien aikataulutus tehdään riskiperusteisesti huomioiden esim. onnettomuuksien seuraukset, poikkeamien ja onnettomuuksien määrä, edellisten auditointien tulokset, muiden vastaavien ulkoisten auditointien määrä.
Auditointi voidaan pitää myös ad-hoc tyyppisesti esim. onnettomuuden tai muun huolestuttavan havainnon jälkeen.</t>
  </si>
  <si>
    <t>AK-004</t>
  </si>
  <si>
    <t>Prosessiturvallisuusjärjestelmää koskevan auditoinnin järjestämiseksi on määriteltävä auditoinnin suorittajat ja heidän osaamisvaatimukset.</t>
  </si>
  <si>
    <t>Tarvittaessa otetaan kantaa riippumattomuuteen ja mahdollisiin erityisiin osaamisvaatimuksiin (esim. tekninen tai järjestelmäosaaminen) riippuen auditoitavasta asiasta.</t>
  </si>
  <si>
    <t>Kyllä</t>
  </si>
  <si>
    <t>Osittain</t>
  </si>
  <si>
    <t>Toimenpiteet vaatimuksen täyttämiseksi</t>
  </si>
  <si>
    <t>Aikataulu</t>
  </si>
  <si>
    <t>Osa-alue; elementti; otsikko</t>
  </si>
  <si>
    <t xml:space="preserve">Täyttyykö vaatimus? </t>
  </si>
  <si>
    <t>Noudatetaanko hyväksyttyä menettelytapaa?</t>
  </si>
  <si>
    <t>Huomiot (miten nykyinen menettelytapa poikkeaa hyväksytystä? Perustelut, miksi vaatimusta ei tulisi soveltaa)</t>
  </si>
  <si>
    <t>Ei sovelleta</t>
  </si>
  <si>
    <t xml:space="preserve">Prosessiturvallisuusjärjestelmän arviointityökalu </t>
  </si>
  <si>
    <t xml:space="preserve">Todistus käytönvalvojan pätevyyskokeesta on kirjattu Tukesin tenttijärjestelmään ja/tai se on käytönvalvojan hallussa. 
Nimeämisessä huomioidaan kohdassa "käytönvalvojan oikeudet ja velvollisuudet" esitetyt asiat. 
Käytönvalvojan pätevyyskoe suoritetaan eTentti-palvelussa: https://etentti.tukes.fi/course/view.php?id=16 
Tukesin eTentti-palvelussa oleva kurssi valmistaa käytönvalvojan pätevyyskokeeseen: https://etentti.tukes.fi/course/view.php?id=31. 
Pätevyyskoe on tarpeen uusia, jos koe on suoritettu ennen vuotta 2013. Henkilö voi kuitenkin jatkaa käytönvalvojana jos hänet on nimetty tehtäväänsä ennen 1.1.2013.
Käytönvalvojaa  ei voi lähtökohtaisesti ulkoistaa, vaan käytönvalvoja tulee nimetä tuotantolaitoksen omasta henkilöstöstä. 
Nestekaasun käytönvalvoja on nimettävä aina, kun tuotantolaitoksella on yli 5 t nestekaasua. 
</t>
  </si>
  <si>
    <t xml:space="preserve">Arviointisuunnitelma </t>
  </si>
  <si>
    <t>Organisaatio ja henkilökunta</t>
  </si>
  <si>
    <t>Prosessiriskien arviointi ja hallinta</t>
  </si>
  <si>
    <t xml:space="preserve">Käyttö ja kunnossapito </t>
  </si>
  <si>
    <t xml:space="preserve">Suunnittelu hätätilanteiden varalta </t>
  </si>
  <si>
    <t xml:space="preserve">Suorituskyvyn tarkkailu </t>
  </si>
  <si>
    <t xml:space="preserve">Auditointi ja katselmus </t>
  </si>
  <si>
    <t>Suunniteltu aikataulu</t>
  </si>
  <si>
    <t>Ei arvioitu</t>
  </si>
  <si>
    <t>Osa-alue</t>
  </si>
  <si>
    <t>Org</t>
  </si>
  <si>
    <t>Ei</t>
  </si>
  <si>
    <t>VT</t>
  </si>
  <si>
    <t>HM</t>
  </si>
  <si>
    <t>Vaatimuksen otsikko</t>
  </si>
  <si>
    <t>Toimenpide</t>
  </si>
  <si>
    <t>Vastuuhenkilö</t>
  </si>
  <si>
    <t>Lukumäärä</t>
  </si>
  <si>
    <t>Vastuuhenkilöluettelot, käytönvalvojan nimeämisdokumentti, prosessiturvallisuuden kannalta oleellisten henkilöiden tehtäväkuvaukset, koulutusrekisteri, koulutussuunnitelma, perehdysohjeet, perehdytyslomakkeet, työlupaohjeet, urakoitsijoiden perehdytysmateriaalit, urakoitsijaportaali, urakoitsijoiden palaverikäytännöt/-muistiot, hankintaohjeet, projektiohjeet, lakiseurantatietokanta, johdon katselmuksen muistiot</t>
  </si>
  <si>
    <t>Esimerkkejä arvioinnissa mahdollisesti tarvittavista tietolähteistä</t>
  </si>
  <si>
    <t>Toteutunut aikataulu</t>
  </si>
  <si>
    <t>Arvioinnin tila</t>
  </si>
  <si>
    <t>Yhteenveto arvioinneista</t>
  </si>
  <si>
    <t>Noudatetaanko hyväksyttyä menettelytapaa</t>
  </si>
  <si>
    <t>Turvallisuuskriittiset hälytykset tunnistetaan muista prosessihälytyksistä ja niitä ylläpidettään systemaattisin (kirjallisin) menettelytavoin.
Hälytysten hallintaan kuuluu:
- jokainen hälytys on suunniteltu ja määritelty systemaattisella (sovitulla) tavalla
- turvallisuuskriittiset hälytykset on tunnistettu (hälytysten priorisointi)
- muutosten hallinta
- hälytysten säännöllinen arviointi 
- hälytysten kouluttaminen ja harjoittelu
- mittarointi ja toiminnnan säännöllinen arviointi, tavoitteiden asettaminen (esim. maksimi hälytysmäärät) sekä mahdollisten hälytysmääriä vähentävien toimenpiteiden määrittäminen (esim. ryhmittelemällä tai vaientamalla hälytyksiä)
- hälytysten testaaminen
- vastuiden määrittely ja dokumentaatiovaatimukset (oltava myös auditoitavissa)
Menettelytavan avulla operaattorin kykenee tunnistamaan laitoksen turvallisuuteen vaikuttavat hälytykset normaaliin operointiin (prosessinohjaukseen) liittyvistä hälytyksistä.
1. Hälytykselle on määritelty tarkoitus tai syy (mistä tilanteista on annettava hälytys)
2. Hälytykselle on määritelty toimenpide (vaste miten toimitaan)
3. Työntekijällä on riittävästi aikaa suorittaa määritelty toimenpide.
Hälytyksiin on aina reagoitava heti, ellei korkeimman prioriteetin hälytys käynnisty samanaikaisesti.</t>
  </si>
  <si>
    <t>Risk</t>
  </si>
  <si>
    <t>(prosessi)riskinarvioinnin ohje/ohjeet, toteutetut riskinarvioinnit, riskimatriisi, laadittujen riskinarviointien seurantatiedot, riskinarvioinnin toimenpiteiden seurantajärjestelmät, riskinarvioinnin yhteenvetodokumentit, teknisen tiedon ylläpitojärjestelmät, tiedot kemikaalien vaaroista (kemikaaliluettelo), onnettomuusmallinnukset, sisäinen pelastussuunnitelma,  automaatiojärjestelmän toimintakuvaukset,</t>
  </si>
  <si>
    <t>Osa-alue; otsikko</t>
  </si>
  <si>
    <t>Tuotantolaitoksella on sisäinen pelastussuunitelma. Tukes on laatinut ohjeen sisäisen pelastussuunnitelman sisällöstä.</t>
  </si>
  <si>
    <t>VT arv</t>
  </si>
  <si>
    <t>HM arv</t>
  </si>
  <si>
    <t>Yht</t>
  </si>
  <si>
    <t xml:space="preserve">Johdon katselmuksen ohjeet, johdon katselmuksen pöytäkirjat, sisäisten auditointien ohje, sisäisten auditointien suunnitelma, sisäisten auditointien raportit, sisäisten auditointien toimenpiteiden seuranta </t>
  </si>
  <si>
    <t xml:space="preserve">Poikkeamien ilmoitus ja käsittelyohjeet, poikkeamajärjestelmä, poikkeamien tutkintatyökalut, poikkeamien toimenpiteiden seurantajärjestelmä, </t>
  </si>
  <si>
    <t>Sisäinen pelastussuunnitelma, sisäisen pelastussuunnitelman mukainen harjoitussuunnitelma, yleisötiedote, harjoitusten toimenpiteiden seurantamenettelyt (esim. poikkeamajärjestelmä)</t>
  </si>
  <si>
    <t>Muutosten hallinnan ohje, muutosten hallinnan lomake/arviointipohja, muutosten hallinnan tietojärjestelmä, kunnossapitojärjestelmä, projektien ja investointien ohje, rekrytointeja ja perehdytystä koskevat ohjeet (henkilöstömuutosten hallinta)</t>
  </si>
  <si>
    <t>Alla olevaan taulukkoon päivittyy automaattisesti tietoa arviointien etenemisestä ja tuloksista.</t>
  </si>
  <si>
    <t>Vaatimukset täyttyvät</t>
  </si>
  <si>
    <t>Tukesin hyväksyttyä menettelytapaa noudatetaan</t>
  </si>
  <si>
    <t>Yhteenveto</t>
  </si>
  <si>
    <t>Toimenpiteiden lukumäärä</t>
  </si>
  <si>
    <t>jos ei arvioitu on yhtä kuin lukumäärä, niin ei aloitettu</t>
  </si>
  <si>
    <t>jos ei arvioitu &gt; 0, "kesken"</t>
  </si>
  <si>
    <t>jos ei arvioitu = 0, valmis</t>
  </si>
  <si>
    <t>KK</t>
  </si>
  <si>
    <t>MH</t>
  </si>
  <si>
    <t>SHV</t>
  </si>
  <si>
    <t>ST</t>
  </si>
  <si>
    <t>AK</t>
  </si>
  <si>
    <t>Arvioinnin osallistujat</t>
  </si>
  <si>
    <t>Ei sovellettavien vaatimusten lukumäärä</t>
  </si>
  <si>
    <t>Kunnossapidon menettelytapa- ja työohjeet, kunnossapitojärjestelmä, kriittisten laitteiden määrittelyn ohjeet, kriittisten laitteiden luettelo, prosessin ajo-ohjeet, työohjeet, prosessikuvaukset, automaatiojärjestelmän toimintakuvaukset, hälytysten hallinnan ohjeet, hälytysten priorisointitiedot, laitteiden elinkaarisuunnittelun työkalut</t>
  </si>
  <si>
    <t>Esimerkkejä ja lisäohjeita</t>
  </si>
  <si>
    <t xml:space="preserve">Prosessiturvallisuuskriittisten laitteiden tunnistamisen menettelytavassa huomioidaan Tukesin esittämät kriteerit prosessiturvallisuuskriittisille laitteille (lakisääteiset laitteet, onnettomuuksia aiheuttavat laitteet ja onnettomuuksia ehkäisevät laitteet). Laite voi olla prosessiturvallisuuskriittinen useasta syystä. 
PSK 6800 ei ole yksin riittävä menettelytapa prosessiturvallisuuden kannalta kriittisten laitteiden tunnistamiseksi. 
Toiminnanharjoittajalla on laadittu ohjeistus, jossa on määriteltynä prosessiturvallisuuskriittinen laite ja luokitteluperusteet huomioiden myös laitteen kunnon. Ohjeessa on kuvattuna toimintatapa (selvitystyö) miten prosessiturvallisuuskriittiset laitteet tunnistetaan laitoksen laitekannasta ja kunnossapitojärjestelmästä. Prosessien ja laitteiden riskien arviointien perusteella saadaan luettelo tai muu määritys turvallisuuskriittisistä laitteista. Prosessiturvallisuuskriittisyyttä on tarkasteltava uudelleen jokaisen tarkastuksen, testin tms. jälkeen (esim. heikentynyt  kunto tai vika). Ohjeen on sisällettävä tehtävien vastuuhenkilöt.
</t>
  </si>
  <si>
    <t>Prosessiturvallisuuskriittiset laitteet tunnistetaan prosessiriskianalyyseihin (esim. LOPA, HAZOP) perustuen ja ne dokumentoidaan.
Potentiaalisen vuotoriskin omaavien laitteiden ja niiden kunnon arviointi on yleensä tarpeen tehdä erillisessä analyysissä (Hazop ei ole soveltuva menetelmä laitteiston kunnosta johtuvien vuotoriskien tunnistamiseen). Erilaisiin häiriöihin liittyvät varautumiset tai automaattiset turvatoiminnot sen sijaan tunnistetaan erikseen Hazopeissa. Turvallisuuskriittisen laitteen  tarkastuksen, testauksen tai muun kunnonvalvontatoimenpiteen perusteella päätetään onko sen kunto tai toiminnon luottevuus sellainen, että käyttöä voidaan jatkaa.
Prosessiturvallisuuskriittisellä laitteella tarkoitetaan laitetta, joka sisältää vaarallista kemikaalia tai energiaa ja sillä on potentiaalia aiheuttaa vakava onnettomuus sekä laitetta, jolla ehkäistään tällaisen onnettomuuden syntymistä tai rajoitetaan sen seurauksia.
Turvallisuuskriittisiä laitteita voivat olla seuraavat laitteet:
- kemikaalisäiliöt ja rekisteröidyt painelaitteet
- kaikki riskianalyyseissä tunnistetut laitteet
- varolaitteet (varoventtiiillit, murtokalvot, räjähdysluukut, yli- ja alipaineventtiilit, liikavirtaus-/takaiskuventtiilit)
- hätäilmanvaihto, kaasunpesurit
- (sähkö)saatot kriittisissä laitteissa (esim. varot, hönkäputket tms,)
- räjähdyssuojaustoimenpiteet (ATEX)
- palo- ja kaasunilmaisimet, hälytyslaitteet
- sammutuslaitteistot ja -putkistot sekä muut palontorjuntajärjestelmät
- vallitilat, sammutusjäteveden keruujärjestelmät (ml. katastrofisäiliöt, viemärit)
- turva-automaatio ja hätäpysäytysjärjestelmät tai muut hätäalasajoon liittyvät laitteet
- varavoima- UPS- ja muut käyttöhyödykejärjestelmät</t>
  </si>
  <si>
    <t xml:space="preserve">Prosessiturvallisuuskriittisillä laitteilla on laitekohtaiset kunnossapitosuunnitelmat. Suunnitelma kuvaa laitteille tehtävät tarkastukset, kunnossapitotoimet ja testaukset. Se voi sisältää myös ennakoituja korjaustoimenpiteitä.
Suunnitelma on perustuttava vähintään lainsäädännön asettamaan minimitasoon sekä standardien tai toimialan suositeltuihin käytäntöihin.
Kunnossapitosuunnitelmaa toteutetaan kunnossapitojärjestelmällä. Järjestelmä:
- Aikatauluttaa toistuvat työt
- Mahdollistaa havaintojen kirjaamisen laitteelle
- Pitää kirjaa tehdyistä töistä ja esittää keskeneräiset työt
- Linkittää/tallettaa työohjeet laitteisiin liittyen
- Tuottaa mahdollisesti tilastotietoa kunnossapidosta
</t>
  </si>
  <si>
    <t>Esimerkkejä kunnossapitosuunnitelmassa huomioitavista prosessiturvallisuuskriittisistä kohteista:
- Turva-automaatiikka ja niihin liittyvä instrumentointi (esim. paine- ja lämpötilamittaukset, pintakytkimet)
- Painelaitteet
- Lämmönvaihtimet
- Pyörivät laitteet (pumput, kompressorit, sekoittimet)
- Varolaitteet
- Ohjausjärjestelmät, hätäpysäytys-/lukitusjärjestelmät
- Käyttöhyödykejärjestelmät (vesi, höyry, paineilma, typpi)
- Automaattiset sammutuslaitteistot (vesi, vaahto, kaasu)
- Hätätuuletus ja ilmanvaihto (ilmastoinnin ohjaus, siirrettävät puhaltimet)
- Vuodonilmaisimet (kiinteät ja kannettavat kaasuhaistajat, nestemäisten vuotojen vuotovahdit)
- Kemikaalisäiliöt ja -putkistot varusteineen ja perustuksineen
- Kemikaalien käsittelylaitteistot
- Vuotojenhallintarakenteet (Vallitilat, kaksoisvaipparakenteet, umpikaivot, lattiat ja lattiasaumat, viemärijärjestelmät, katastrofisäiliöt, päällysteet, kanaalit, hulevesiviemärit- ja kaivot sekä öljynerotuskaivot)
- Palovesijärjestelmä, pikapalopostit, vesiasemat, palovesipumppaamo
- Siirrettävät sammuttimet (käsisammuttimet, kärryt, vaahdonkehittimet, vesitykit)
- Hätäsuihkut
- Hengityksen suojaamiseen käytettävät välineet (pelastautumishuput, paineilmahengityslaitteet, ohjaus- ja suojautumistilojen ylipaineistus paineistettuun kaasuun tai suodatukseen perustuen)
- Vuotojen torjuntaan käytettävä materiaali (kaivonsulkumatot, vuotomakkarat, putkitulpat, imeytysaine, henkilökunnan suojavarusteet)</t>
  </si>
  <si>
    <t xml:space="preserve">Riskianalyysin/projektin valmistuttua tunnistetut prosessiturvallisuuskriittiset laitteet siirretään kunnossapitojärjestelmään ja niille laaditaan kunnossapitosuunnitelma. Tälle tehtävälle määritetään seuranta ja tarvittavat vastuuhenkilöt, jotka huolehtivat myös niihin liittyvien ohjeiden ja muun dokumentaation päivittämisestä ja koulutuksesta.
Prosessiturvallisuuskriittisen laitteen osalta huomioidaan:
- ne on oltava tunnistettavissa kunnossapitojärjestelmästä
- vikaantuessaan ne on korjattava ennen käytön jatkamista tai nille on tehtävä erillinen vajaakuntoisen laitteen arviointi operoinnin jatkamiseksi
- vikaantuessaan kunnossapitotyöt on priorisoitava, että vajaakuntoaika saadaan minimoitua
- jos laite on elinkaaren päässä tämä on huomioitava korjausinvestoinneissa
- varaosia on oltava saatavilla ja ne ovat käyttökelpoisia (ei vanhentuneita)
- vikaantumiset ja muut poikkeamat on kirjattava sekä niiden juurisyyt on selvitettävä
- ohittaminen tai muu käytöstä poistaminen edellyttää kirjallista arviointi- ja hyväksymismenettelyä (käytönvalvoja)
- toiminnan arviointiin/mittarointiin voidaan käyttää tarkastuksissa ja testauksissa esiin tulleita havaintoja/poikkeamia
</t>
  </si>
  <si>
    <t>Prosessiturvallisuuskriittisen laitteen vaatimuksiin kuuluu:
1. laitteella on määritelty tehtävä onnettomuusskenaarion hallinnassa
2. laitteen toimintakunto todennettu. Turva-automaation osalta on osoitettava, että turvatoiminnon vikaantumistodennäköisyys on vaaditulla/määritellyllä tasolla (huomioiden huoltojen ja testausten vaikutus vikaantumistodennäköisyyteen)
3. laitteen sijoitus ja suojaaminen niin, että se on saatavilla myös onnettomuustilanteessa (esim. energian saanti, palosuojaus tai riittävä etäisyys painevaikutuksiin)
4. liitännät tai liittymäpinnat muihin prosessiturvallisuuskriittisiin laitteisiin tiedetään.</t>
  </si>
  <si>
    <t xml:space="preserve">Prosessiturvallisuuskriittisille laitteille ja putkistoille laaditaan ja aikataulutetaan elinkaarisuunnitelma eli toimenpideohjelma tuleville vuosille. Elinkaarisuunnitelma ohjaa tarkastuksia, kunnossapitoa ja investointien suunnittelua. 
Elinkaarisuunnitelmassa on huomioitu prosessiturvallisuuskriittisten laitteiden varaosavarmuus, oikein kohdistetut huollot ja kunnossapitotoimet.
Elinkaarisuunnitelma ja prosessiturvallisuuskriittisten laitteiden ja putkistojen tiedot ja dokumentaatio on ajan tasalla.
</t>
  </si>
  <si>
    <t>Ikääntymiseen liittyvissä toiminnoissa ja sen hallinnassa huomioitavia asioita:
- määritellään turvallisuuskriittisille laitteille jo suunnitteluvaiheessa arvioitu käyttöikä (esim. käyttövuodet ja -tunnit)
- toimiiko laite suunnittelussa käyttötarkoituksessa tai onko sitä jossain elinkaaren vaiheessa käytetty suunnittelemattomalla tavalla tai siihen kohdistunut poikkeavia rasituksia (esim. ollut käyttämättömänä pitkään)
- laitteen kunnosta saadaan luotettavaa tietoa tarkastuksilla tms. valvontatoimilla
- laitteen jäljellä olevaa käyttöikää päivitetään tehtyjen tarkastushavaintojen perusteella ja sitä voidaan jatkaa perustellusti esimerkiksi parannuksilla ja korjauksilla.
- hyväksymiskriteerit heikentyneen laitteen käytön jatkamiselle ja kunnonseurannalle.
Laitteen kuntoa seuraavissa toiminnoissa on otettava huomioon laitteen elinkaaren vaihe (esim. alkuvaiheen viat)
- tehdyt muutokset tai korjaukset sekä niiden dokumentointi (Huom. mikäli laitteistoon tehdyistä muutoksista ei ole tietoa, ei ikää tai kuntoa voida välttämättä arvioida)
- Laitoksen investointisuunnitelmat tulee perustua osittain jäljellä olevaan käyttöikään, jotta tarvittavat korjaukset tai laitteiden uusiminen voidaan huomioida budjetoinnissa.
- varaosien saatavuus</t>
  </si>
  <si>
    <t xml:space="preserve">Tarkastussuunnitelma sisältää tarkastusmenetelmät, -välit kullekin putkistokokonaisuudelle, jolle on määritelty laitetunnus tai muu tunniste. Nämä tiedot on kirjattuna kunnossapitojärjestelmään. Putkistojen tarkastaminen suunnitellaan riittävän pitkälle eteenpäin budjetoinnin, resurssoinin ja laadukkaan työsuunnittelun varmistamiseksi.
Rekisteröitäviin painelaitteisiin liittyvissä putkistoissa huomioidaan painelaitelain mukaiset tarkastusvaatimukset.
</t>
  </si>
  <si>
    <t>Putkistoissa olevia riskipaikkoja voivat olla:
- venttiilien ja instrumenttien asennuskohdat
- tyhjennyskohdat ja muut ns. deadlegit
- syöttöpisteet tai -kohdat, sekoituskohdat
- kannakoinnit
- eristykset
- mutkat, supistukset, haarakohdat</t>
  </si>
  <si>
    <t xml:space="preserve">Työlupamenettelyllä tarkoitetaan menettelytapaa, joka valtuuttaa tietyt henkilöt suorittamaan ennaltamääriteltyä työtä tietyllä aikavälillä. Työlupamenettelyssä määritetään toimenpiteet, joiden avulla työ voidaan suorittaa turvallisesti. Toimenpiteiden määrittely perustuu riskien arviointiin. Työlupamenettelyssä määritellään, millaista riskien arviointia edellytetään ja kenen pitää osallistua riskien arvioinnin tekemiseen/työluvan laadintaan. Työlupa laaditaan kirjallisesti. 
Prosessiturvallisuuden kannalta oleellisia seikkoja ovat ympäröivien laitteiden koskemattomuus (oikean työkohteen tunnistaminen), prosessiturvallisuuden vaarantavat seikat, kuten turvalaitteiden irtikytkennät, eristysten poistaminen tai ilmaisimien peittäminen sekä työkohteen vaarojen ja vaativuuden mukainen riskinarvio. Työluvan myöntäjä varmistaa, että määritellyt vaatimukset täyttyvät ja hänellä on oikeus myös palauttaa työlupa laatijalle, mikäli puutteita havaitaan.
</t>
  </si>
  <si>
    <t>Työluvassa kuvataan mm. seuraavat asiat:
- osapuolet (esim. myöntäjä, valvoja, tekijä)
- tehtävä työ (mitä ja miten)
- työskentelyalue
- käytettävät työkalut ja menetelmät
- työhön liittyvät riskit (ml. kemikaalit ja niiden vaaraominaisuudet)
- työskentelyalueella huomioitavat asiat (esim. oikean työkohteen tunnistaminen, muut alueella käynnissä olevat työluvat tai työt)
- toimenpiteet, jotka tulee olla tehtynä ennen työn aloittamista (esim. laitteiston tyhjennys, puhdistus, erotus)
- järjestelyt/toimenpiteet, joita tulee noudattaa työnaikana (esim. pitoisuusmittareiden tarve)
- työssä tarvittavat suojavarusteet
- terveydentilantarkastuksen tarve (esim. verenpainemittaus ennen korkealla tehtäviä töitä)
- toimintaohjeet hätätilanteessa
- kuittaukset tarvittavilta henkilöiltä (mm. työluvan myöntäjä, työn suorittaja)
- mahdollinen erotussuunnitelma ja turvalaitteiden irtikytkennät (työkohteen eristäminen kemikaaleista, sähköstä, muusta energiasta; LOTO tms.)
- toimenpiteet työn loppuun saattamiseksi (mm. testaus, laitteiston turvallinen uudelleen käyttöönotto, erotusten purkaminen)</t>
  </si>
  <si>
    <r>
      <rPr>
        <b/>
        <sz val="16"/>
        <color theme="1"/>
        <rFont val="Calibri"/>
        <family val="2"/>
        <scheme val="minor"/>
      </rPr>
      <t>Prosessiturvallisuusjärjestelmän arvioinnissa tarvittavat tiedot</t>
    </r>
    <r>
      <rPr>
        <sz val="11"/>
        <color theme="1"/>
        <rFont val="Calibri"/>
        <family val="2"/>
        <scheme val="minor"/>
      </rPr>
      <t xml:space="preserve">
Arvioinnin toteuttamiseksi tarvitaan dokumentteja, joissa kuvataan tuotantolaitoksen turvallisuusjohtamisjärjestelmää ja toimintaperiaatteita. Kaikkien osa-alueiden osalta tarvittavia dokumentteja voivat olla esimerkiksi turvallisuusselvitys (turvallisuusselvitysvelvolliset laitokset), toimintaperiaateasiakirja (toimintaperiaateasiakirjavelvolliset laitokset), prosessiturvallisuuden johtamisjärjestelmän kuvaukset, turvallisuusjohtamisjärjestelmän menettelytapaohjeet ja laatukäsikirjat. 
Alla olevassa taulukossa on esitetty esimerkkejä muista mahdollisesti arvioinnissa tarvittavista dokumenteista ja tietolähteistä. </t>
    </r>
  </si>
  <si>
    <t xml:space="preserve">Tuotantolaitoksen tiedot </t>
  </si>
  <si>
    <t xml:space="preserve">Toiminnanharjoittaja laatii arviointien toteuttamiseksi suunnitelman. Arvioinnit voidaan toteuttaa esimerkiksi osana sisäisten auditoitien ohjelmaa. 
Alla olevaan taulukkoon kirjataan suunniteltu aikataulu jokaisen osa-alueen arvioinnin toteuttamiseksi, toteutunut arviointiaikataulu sekä arviointiin osallistuneet henkilöt. </t>
  </si>
  <si>
    <t>Toiminnanharjoittaja</t>
  </si>
  <si>
    <t>Paikkakunta, laitoksen tarkenne</t>
  </si>
  <si>
    <t>Toiminnan laajuus</t>
  </si>
  <si>
    <t>Turvallisuusselvityslaitos</t>
  </si>
  <si>
    <t>Toimintaperiaateasiakirjalaitos</t>
  </si>
  <si>
    <t>Lupalaitos</t>
  </si>
  <si>
    <t>Valitse tästä</t>
  </si>
  <si>
    <t>Prosessiturvallisuusjärjestelmän arviointisuunnitelma ja yhteenveto</t>
  </si>
  <si>
    <t>Sisältö</t>
  </si>
  <si>
    <t>Arvioinnin ohjeet</t>
  </si>
  <si>
    <t>Suunnitelma ja yhteenveto</t>
  </si>
  <si>
    <t>Käyttö ja kunnossapito</t>
  </si>
  <si>
    <t>Suorituskyvyn tarkkailu</t>
  </si>
  <si>
    <t>Auditointi ja katselmus</t>
  </si>
  <si>
    <t>Tila</t>
  </si>
  <si>
    <t>Huomiot</t>
  </si>
  <si>
    <t>Huomiot (Miten nykyinen menettelytapa poikkeaa hyväksytystä? Perustelut, miksi vaatimusta ei tulisi soveltaa)</t>
  </si>
  <si>
    <t>Välilehti (linkki)</t>
  </si>
  <si>
    <t xml:space="preserve">Prosessiturvallisuusjärjestelmän tausta, ohjeet arviointien suunnitteluun ja toteuttamiseen. Tietoa arvioinnissa mahdollisesti tarvittavista tietolähteistä. </t>
  </si>
  <si>
    <t xml:space="preserve">Työkalu arviointisuunnitelmn laatimiseen. Automaattisesti päivittyvää yhteenvetotietoa arvioinnin tuloksista. </t>
  </si>
  <si>
    <t xml:space="preserve">Organisaatio ja henkilökunta -osa-alueen arviointivälilehti. Osa-alueen vaatimukset ja hyväksytyt menettelytavat. </t>
  </si>
  <si>
    <t>Suunnittelu hätätilanteiden varalta</t>
  </si>
  <si>
    <t xml:space="preserve">Prosessiriskien arviointi ja hallinta -osa-alueen arviointivälilehti. Osa-alueen vaatimukset ja hyväksytyt menettelytavat. </t>
  </si>
  <si>
    <t xml:space="preserve">Käyttö ja kunnossapito -osa-alueen arviointivälilehti. Osa-alueen vaatimukset ja hyväksytyt menettelytavat. </t>
  </si>
  <si>
    <t xml:space="preserve">Muutosten hallinta -osa-alueen arviointivälilehti. Osa-alueen vaatimukset ja hyväksytyt menettelytavat. </t>
  </si>
  <si>
    <t xml:space="preserve">Suunnittelu hätätilanteiden varalta -osa-alueen arviointivälilehti. Osa-alueen vaatimukset ja hyväksytyt menettelytavat. </t>
  </si>
  <si>
    <t xml:space="preserve">Suorituskyvyn tarkkailu -osa-alueen arviointivälilehti. Osa-alueen vaatimukset ja hyväksytyt menettelytavat. </t>
  </si>
  <si>
    <t xml:space="preserve">Auditointi ja katselmus -osa-alueen arviointivälilehti. Osa-alueen vaatimukset ja hyväksytyt menettelytavat. </t>
  </si>
  <si>
    <t xml:space="preserve">Yhteenvetosivu, joka kokoaa kaikki määritetyt toimenpiteet samaan luetteloon. Päivitä luettelo klikkaamalla Ctrl+Alt+L. </t>
  </si>
  <si>
    <t xml:space="preserve">Tässä excel-tiedostossa esitetyn arviointityökalun avulla toiminnanharjoittaja voi arvioida oman turvallisuusjohtamisjärjestelmän tilaa ja kattavuutta verrattuna Tukesin prosessiturvallisuusjärjestelmän vaatimuksiin. Ennen arviointien toteuttamista, perehdy arvioinnin ohjeisiin ja laadi arviointisuunnitelma. Ohjeet ja suunnitelman laatimisen työkalu löytyvät tämän excel-tiedoston välilehdiltä. Alla olevassa taulukossa on esitetty eri välilehdet ja niiden pääasiallinen sisältö. </t>
  </si>
  <si>
    <t>Ei aloitettu</t>
  </si>
  <si>
    <t>Kesken</t>
  </si>
  <si>
    <t>Valmis</t>
  </si>
  <si>
    <t>Toimenpiteiden yhteenveto</t>
  </si>
  <si>
    <t>Julkaisupäivämäärä</t>
  </si>
  <si>
    <t>Ensimmäinen versio</t>
  </si>
  <si>
    <t>Versio</t>
  </si>
  <si>
    <t xml:space="preserve">Laitetiedot kootaan säiliö- ja putkistokirjoiksi, joihin merkitään myös korjaus- ja huoltotoimenpiteet.
Materiaalitiedot: Laitteistokohtaisesti on määritettävä hyväksytty materiaali tai tehty materiaalinvalintakaavio. Materiaalin valinnassa on huomioitava kemikaalien vaikutukset ja prosessi- ja ympäristöolosuhteet. Perusteet materiaalin valinnalle on esitettävä selkeästi.
Laitteiden valmistusasiakirjat: rakennepiirrokset, sijoitussuunnitelmat, PI-kaaviot, sähköpiirustukset,&amp;nbsp; materiaalitiedot (ainestodistukset, hitsausasiakirjat), tiedot laitteen käyttöolosuhteista ( kemikaali, paine, lämpötila, virtaus), tiedot laitteiden varusteista (varolaitteet), käyttöohjeet, kunnossapitosuunnitelmat.
Käytettynä hankituille laitteille, joille näitä asiakirjoja ei ole saatavilla, on vastaavat asiakirjat teetettävä jälkikäteen.
Viranomainen ylläpitää listaa hyväksyttävistä standardeista </t>
  </si>
  <si>
    <t xml:space="preserve">Prosessiturvallisuusjärjestelmän arvioinnin ohjeet </t>
  </si>
  <si>
    <r>
      <rPr>
        <b/>
        <sz val="16"/>
        <color theme="1"/>
        <rFont val="Calibri"/>
        <family val="2"/>
        <scheme val="minor"/>
      </rPr>
      <t>Arviointisuunnitelma ja arviointien toteuttaminen</t>
    </r>
    <r>
      <rPr>
        <sz val="11"/>
        <color theme="1"/>
        <rFont val="Calibri"/>
        <family val="2"/>
        <scheme val="minor"/>
      </rPr>
      <t xml:space="preserve">
Prosessiturvallisuusjärjestelmän arviointityökalun avulla toiminnanharjoittaja voi arvioida oman turvallisuusjohtamisjärjestelmän tilan/kattavuuden verrattuna Tukesin prosessiturvallisuusjärjestelmän vaatimuksiin. Prosessiturvallisuusjärjestelmän osa-aluekohtaiset vaatimukset ovat tämän excel-tiedoston välilehtinä. 
Jokaiselle vaatimukselle on määritetty myös hyväksytty menettelytapa, joka tarkoittaa Tukesin tunnistamaa tapaa täyttää vaatimus. </t>
    </r>
    <r>
      <rPr>
        <b/>
        <sz val="11"/>
        <color theme="1"/>
        <rFont val="Calibri"/>
        <family val="2"/>
        <scheme val="minor"/>
      </rPr>
      <t xml:space="preserve">Hyväksytty menettelytapa ei ole välttämättä ainut tapa täyttää vaatimus. 
</t>
    </r>
    <r>
      <rPr>
        <sz val="11"/>
        <color theme="1"/>
        <rFont val="Calibri"/>
        <family val="2"/>
        <scheme val="minor"/>
      </rPr>
      <t xml:space="preserve">Toteutusratkaisut vaatimusten täyttämiseksi voivat olla erilaisia tuotantolaitoksen riskeistä, laajuudesta ja organisaatiosta riippuen. Oleellista kuitenkin on, että prosessiturvallisuus on riittävällä tavalla huomioituna johtamisjärjestelmässä. 
Toiminnanharjoittaja laatii arviointisuunnitelman, jonka mukaisesti osa-alueiden arvioinnit toteutetaan. Arvioinnit voidaan tehdä esimerkiksi osana sisäisten auditointien ohjelmaa.
Arviointisuunnitelman laatiminen voidaan dokumentoida välilehdelle "Suunnitelma ja yhteenveto". </t>
    </r>
  </si>
  <si>
    <t>Lisätietoja prosessiturvallisuusjärjestelmästä</t>
  </si>
  <si>
    <t>Tukesin verkkosivut</t>
  </si>
  <si>
    <t>Prosessiturvallisuusjärjestelmä | Turvallisuus- ja kemikaalivirasto (Tukes)</t>
  </si>
  <si>
    <t>Tukesin oppimisympäristö</t>
  </si>
  <si>
    <t>Tentti: Prosessiturvallisuusjärjestelmä | eTentti (tukes.fi)</t>
  </si>
  <si>
    <r>
      <rPr>
        <b/>
        <sz val="16"/>
        <color theme="1"/>
        <rFont val="Calibri"/>
        <family val="2"/>
        <scheme val="minor"/>
      </rPr>
      <t>Tausta</t>
    </r>
    <r>
      <rPr>
        <b/>
        <sz val="11"/>
        <color theme="1"/>
        <rFont val="Calibri"/>
        <family val="2"/>
        <scheme val="minor"/>
      </rPr>
      <t xml:space="preserve">
</t>
    </r>
    <r>
      <rPr>
        <sz val="11"/>
        <color theme="1"/>
        <rFont val="Calibri"/>
        <family val="2"/>
        <scheme val="minor"/>
      </rPr>
      <t xml:space="preserve">Prosessiturvallisuus kohdistuu kemiaalien ja prosessien vaaroihin. Prosessiturvallisuusonnettomuudet ovat kemikaaleista tai prosesseista aiheutuvia räjähdyksiä, tulipaloja sekä terveydelle tai ympäristölle vaarallisten aineiden vuotoja. Niillä on potentiaali vakaviin seurauksiin, jotka liittyvät ihmisten terveyteen, ympäristöön tai omaisuuteen.
Prosesessiturvallisuuden hallinta edellyttää sen systemaattista huomioimista tuotantolaitoksen </t>
    </r>
    <r>
      <rPr>
        <u/>
        <sz val="11"/>
        <color theme="1"/>
        <rFont val="Calibri"/>
        <family val="2"/>
        <scheme val="minor"/>
      </rPr>
      <t xml:space="preserve">turvallisuusjohtamisjärjestelmässä. </t>
    </r>
    <r>
      <rPr>
        <sz val="11"/>
        <color theme="1"/>
        <rFont val="Calibri"/>
        <family val="2"/>
        <scheme val="minor"/>
      </rPr>
      <t xml:space="preserve">Tukes on laatinut vuonna 2023 toteutetussa projektissa prosessiturvallisuusjärjestemän mallin (kuva oikealla). Prosessiturvallisuusjärjestelmän osa-alueille ja elementeillä on määritetty yksityiskohtaiset vaatimukset, joiden täyttymistä toiminnanharjoittajan tulee arvioida. Toiminnanharjoittaja määrittää tunnistetuille puutteille toimenpiteitä vaatimusten täyttämiseksi.
Arviointeja edellytetään lupalaitoksilta, toimintaperiaateasiakirjalaitoksilta ja turvallisuusselvityslaitoksilta. Arviointeja käsitellään osana Tukesin tekemiä määräaikaistarkastuksia vuodesta 2024 alkaen. 
</t>
    </r>
  </si>
  <si>
    <r>
      <rPr>
        <b/>
        <sz val="11"/>
        <color theme="1"/>
        <rFont val="Calibri"/>
        <family val="2"/>
        <scheme val="minor"/>
      </rPr>
      <t xml:space="preserve">Lisätietoja arviointityökalusta: </t>
    </r>
    <r>
      <rPr>
        <sz val="11"/>
        <color theme="1"/>
        <rFont val="Calibri"/>
        <family val="2"/>
        <scheme val="minor"/>
      </rPr>
      <t>Veikko Kujala, ylitarkastaja, Tukes (etunimi.sukunimi@tukes.fi)</t>
    </r>
  </si>
  <si>
    <t>Nykyisen menettelytavan kuvaus ja kommentit (esim. viittaukset olemassa oleviin ohjeisiin)</t>
  </si>
  <si>
    <r>
      <rPr>
        <b/>
        <sz val="16"/>
        <color theme="1"/>
        <rFont val="Calibri"/>
        <family val="2"/>
        <scheme val="minor"/>
      </rPr>
      <t>Arvioinnin toteuttaminen</t>
    </r>
    <r>
      <rPr>
        <sz val="11"/>
        <color theme="1"/>
        <rFont val="Calibri"/>
        <family val="2"/>
        <scheme val="minor"/>
      </rPr>
      <t xml:space="preserve">
Arviointi tehdään vaatimuskohtaisesti. Toiminnanharjoittaja arvioi jokaisen vaatimuksen osalta, täyttyykö vaatimus ja noudatetaanko Tukesin määrittämää hyväksyttyä menettelytapaa. 
Arvioinnissa mahdollisesti tarvittavia tietoja on kuvattu välilehdellä "Suunnitelma ja yhteenveto". 
Ensimmäisessä vaiheessa toiminnanharjoittaja arvioi, </t>
    </r>
    <r>
      <rPr>
        <b/>
        <sz val="11"/>
        <color theme="1"/>
        <rFont val="Calibri"/>
        <family val="2"/>
        <scheme val="minor"/>
      </rPr>
      <t xml:space="preserve">täyttyykö Tukesin vaatimus toiminnanharjoittajan nykyisessä turvallisuusjohtamisjärjestelmässä. </t>
    </r>
    <r>
      <rPr>
        <sz val="11"/>
        <color theme="1"/>
        <rFont val="Calibri"/>
        <family val="2"/>
        <scheme val="minor"/>
      </rPr>
      <t xml:space="preserve">
Arvioinnin vaihtoehdot ovat: 
</t>
    </r>
    <r>
      <rPr>
        <sz val="11"/>
        <color rgb="FFFF0000"/>
        <rFont val="Calibri"/>
        <family val="2"/>
        <scheme val="minor"/>
      </rPr>
      <t xml:space="preserve">Kyllä </t>
    </r>
    <r>
      <rPr>
        <sz val="11"/>
        <color theme="1"/>
        <rFont val="Calibri"/>
        <family val="2"/>
        <scheme val="minor"/>
      </rPr>
      <t xml:space="preserve">= Toiminnanharjoittajan arvion mukaan vaatimus täyttyy. Tukesin vaatimus on huomioitu toiminnanharjoittajan turvallisuusjohtamisjärjestelmässä. Menettelytapa kuvataan lyhyesti kohtaan "Nykyisen menettelytavan kuvaus ja kommentit"; kyseistä kenttää voi käyttää myös ohjeviittauksiin tai muihin arviointia koskeviin kommentteihin.
</t>
    </r>
    <r>
      <rPr>
        <sz val="11"/>
        <color rgb="FFFF0000"/>
        <rFont val="Calibri"/>
        <family val="2"/>
        <scheme val="minor"/>
      </rPr>
      <t>Ei</t>
    </r>
    <r>
      <rPr>
        <sz val="11"/>
        <color theme="1"/>
        <rFont val="Calibri"/>
        <family val="2"/>
        <scheme val="minor"/>
      </rPr>
      <t xml:space="preserve"> =  Tukesin vaatimus ei täyty. Toiminnanharjoittajan tulee määrittää toimenpiteitä, joilla vaatimus täytetään. Toimenpiteet kirjataan kenttään "toimenpiteet vaatimuksen täyttämiseksi". Toimenpideiden määrittelyssä huomioidaan Tukesin määrittämä hyväksytty menettelytapa. 
</t>
    </r>
    <r>
      <rPr>
        <sz val="11"/>
        <color rgb="FFFF0000"/>
        <rFont val="Calibri"/>
        <family val="2"/>
        <scheme val="minor"/>
      </rPr>
      <t xml:space="preserve">Ei sovelleta </t>
    </r>
    <r>
      <rPr>
        <sz val="11"/>
        <color theme="1"/>
        <rFont val="Calibri"/>
        <family val="2"/>
        <scheme val="minor"/>
      </rPr>
      <t xml:space="preserve">= Toiminnanharjoittaja arvioi, että kyseistä vaatimusta ei tule soveltaa sen toiminnassa. Perustelut kirjataan kenttään "huomiot".  Esim. turva-automaatiojärjestelmän vastuuhenkilöä ei ole tarpeen nimetä tuotantolaitokselle, jossa ei ole turva-automaatiojärjestelmää.
</t>
    </r>
    <r>
      <rPr>
        <sz val="11"/>
        <color rgb="FFFF0000"/>
        <rFont val="Calibri"/>
        <family val="2"/>
        <scheme val="minor"/>
      </rPr>
      <t xml:space="preserve">Ei arvioitu </t>
    </r>
    <r>
      <rPr>
        <sz val="11"/>
        <color theme="1"/>
        <rFont val="Calibri"/>
        <family val="2"/>
        <scheme val="minor"/>
      </rPr>
      <t xml:space="preserve">= Arviointia ei ole vielä tehty. 
</t>
    </r>
  </si>
  <si>
    <r>
      <t xml:space="preserve">Toisessa vaiheessa arvioidaan, </t>
    </r>
    <r>
      <rPr>
        <b/>
        <sz val="11"/>
        <color theme="1"/>
        <rFont val="Calibri"/>
        <family val="2"/>
        <scheme val="minor"/>
      </rPr>
      <t xml:space="preserve">noudattaako toiminnanharjoittaja Tukesin määrittämää hyväksyttyä menettelytapaa. </t>
    </r>
    <r>
      <rPr>
        <sz val="11"/>
        <color theme="1"/>
        <rFont val="Calibri"/>
        <family val="2"/>
        <scheme val="minor"/>
      </rPr>
      <t xml:space="preserve">
Arvioinnin vaihtoehdot ovat:
</t>
    </r>
    <r>
      <rPr>
        <sz val="11"/>
        <color rgb="FFFF0000"/>
        <rFont val="Calibri"/>
        <family val="2"/>
        <scheme val="minor"/>
      </rPr>
      <t xml:space="preserve">Kyllä </t>
    </r>
    <r>
      <rPr>
        <sz val="11"/>
        <color theme="1"/>
        <rFont val="Calibri"/>
        <family val="2"/>
        <scheme val="minor"/>
      </rPr>
      <t xml:space="preserve">= Toiminnanharjoittaja noudattaa arvionsa mukaan Tukesin hyväksyttyä menettelytapaa. Menettelytapa on dokumentoitu toiminnanharjoittajan turvallisuusjohtamisjärjestelmään. Menettelytapa kuvataan lyhyesti kohtaan "Nykyisen menettelytavan kuvaus ja kommentit"; kyseistä kenttää voi käyttää myös ohjeviittauksiin tai muihin arviointia koskeviin kommentteihin.
</t>
    </r>
    <r>
      <rPr>
        <sz val="11"/>
        <color rgb="FFFF0000"/>
        <rFont val="Calibri"/>
        <family val="2"/>
        <scheme val="minor"/>
      </rPr>
      <t>Ei</t>
    </r>
    <r>
      <rPr>
        <sz val="11"/>
        <color theme="1"/>
        <rFont val="Calibri"/>
        <family val="2"/>
        <scheme val="minor"/>
      </rPr>
      <t xml:space="preserve"> = Toiminnanharjoittajan arvion mukaan Tukesin hyväksyttyä menettelytapaa ei noudateta, mutta vaatimuksen katsotaan täyttyvän muulla tavoin. Toiminnanharjoittajan noudattama menettelytapa kirjataan kenttään "huomiot". 
</t>
    </r>
    <r>
      <rPr>
        <sz val="11"/>
        <color rgb="FFFF0000"/>
        <rFont val="Calibri"/>
        <family val="2"/>
        <scheme val="minor"/>
      </rPr>
      <t xml:space="preserve">Osittain </t>
    </r>
    <r>
      <rPr>
        <sz val="11"/>
        <color theme="1"/>
        <rFont val="Calibri"/>
        <family val="2"/>
        <scheme val="minor"/>
      </rPr>
      <t xml:space="preserve">= Toiminnanharjoittajan arvion mukaan hyväksyttyä menettelytapaa noudatetaan osittain. Poikkeamat kirjataan kenttään "huomiot". 
</t>
    </r>
    <r>
      <rPr>
        <sz val="11"/>
        <color rgb="FFFF0000"/>
        <rFont val="Calibri"/>
        <family val="2"/>
        <scheme val="minor"/>
      </rPr>
      <t xml:space="preserve">Ei sovelleta </t>
    </r>
    <r>
      <rPr>
        <sz val="11"/>
        <color theme="1"/>
        <rFont val="Calibri"/>
        <family val="2"/>
        <scheme val="minor"/>
      </rPr>
      <t xml:space="preserve">= Jos toiminnanharjoittaja on arvioinut, että vaatimusta ei sovelleta, myös hyväksyttyyn menettelytapaan valitaan "ei sovelleta". 
</t>
    </r>
    <r>
      <rPr>
        <sz val="11"/>
        <color rgb="FFFF0000"/>
        <rFont val="Calibri"/>
        <family val="2"/>
        <scheme val="minor"/>
      </rPr>
      <t xml:space="preserve">Ei arvioitu </t>
    </r>
    <r>
      <rPr>
        <sz val="11"/>
        <color theme="1"/>
        <rFont val="Calibri"/>
        <family val="2"/>
        <scheme val="minor"/>
      </rPr>
      <t xml:space="preserve">= Arviointia ei ole vielä tehty. </t>
    </r>
  </si>
  <si>
    <r>
      <t xml:space="preserve">Organisaatio ja henkilökunta; tehtävät ja vastuut; </t>
    </r>
    <r>
      <rPr>
        <b/>
        <sz val="11"/>
        <color theme="1"/>
        <rFont val="Calibri"/>
        <family val="2"/>
        <scheme val="minor"/>
      </rPr>
      <t>Käytönvalvojan nimeäminen</t>
    </r>
  </si>
  <si>
    <r>
      <t xml:space="preserve">Organisaatio ja henkilökunta; tehtävät ja vastuut; </t>
    </r>
    <r>
      <rPr>
        <b/>
        <sz val="11"/>
        <color theme="1"/>
        <rFont val="Calibri"/>
        <family val="2"/>
        <scheme val="minor"/>
      </rPr>
      <t>Käytönvalvojan oikeudet ja velvollisuudet</t>
    </r>
    <r>
      <rPr>
        <sz val="11"/>
        <color theme="1"/>
        <rFont val="Calibri"/>
        <family val="2"/>
        <scheme val="minor"/>
      </rPr>
      <t xml:space="preserve"> </t>
    </r>
  </si>
  <si>
    <r>
      <t xml:space="preserve">Organisaatio ja henkilökunta; tehtävät ja vastuut; </t>
    </r>
    <r>
      <rPr>
        <b/>
        <sz val="11"/>
        <color theme="1"/>
        <rFont val="Calibri"/>
        <family val="2"/>
        <scheme val="minor"/>
      </rPr>
      <t>Uuden käytönvalvojan nimeäminen</t>
    </r>
  </si>
  <si>
    <r>
      <t xml:space="preserve">Organisaatio ja henkilökunta; tehtävät ja vastuut; </t>
    </r>
    <r>
      <rPr>
        <b/>
        <sz val="11"/>
        <color theme="1"/>
        <rFont val="Calibri"/>
        <family val="2"/>
        <scheme val="minor"/>
      </rPr>
      <t>Käytönvalvojan osaaminen</t>
    </r>
  </si>
  <si>
    <r>
      <t xml:space="preserve">Organisaatio ja henkilökunta; tehtävät ja vastuut; </t>
    </r>
    <r>
      <rPr>
        <b/>
        <sz val="11"/>
        <color theme="1"/>
        <rFont val="Calibri"/>
        <family val="2"/>
        <scheme val="minor"/>
      </rPr>
      <t>Muiden lakisääteisten vastuuhenkilöiden nimeäminen</t>
    </r>
  </si>
  <si>
    <r>
      <t xml:space="preserve">Organisaatio ja henkilökunta; tehtävät ja vastuut; </t>
    </r>
    <r>
      <rPr>
        <b/>
        <sz val="11"/>
        <color theme="1"/>
        <rFont val="Calibri"/>
        <family val="2"/>
        <scheme val="minor"/>
      </rPr>
      <t>Toimintaperiaatteiden vastuuhenkilö</t>
    </r>
  </si>
  <si>
    <r>
      <t xml:space="preserve">Organisaatio ja henkilökunta; tehtävät ja vastuut; </t>
    </r>
    <r>
      <rPr>
        <b/>
        <sz val="11"/>
        <color theme="1"/>
        <rFont val="Calibri"/>
        <family val="2"/>
        <scheme val="minor"/>
      </rPr>
      <t>Turva-automaation vastuuhenkilö</t>
    </r>
  </si>
  <si>
    <r>
      <t xml:space="preserve">Organisaatio ja henkilökunta; tehtävät ja vastuut; </t>
    </r>
    <r>
      <rPr>
        <b/>
        <sz val="11"/>
        <color theme="1"/>
        <rFont val="Calibri"/>
        <family val="2"/>
        <scheme val="minor"/>
      </rPr>
      <t>Turvallisuusvastuiden määrittely</t>
    </r>
  </si>
  <si>
    <r>
      <t xml:space="preserve">Organisaatio ja henkilökunta; tehtävät ja vastuut; </t>
    </r>
    <r>
      <rPr>
        <b/>
        <sz val="11"/>
        <color theme="1"/>
        <rFont val="Calibri"/>
        <family val="2"/>
        <scheme val="minor"/>
      </rPr>
      <t>Prosessiturvallisuusvastuista viestintä</t>
    </r>
  </si>
  <si>
    <r>
      <t xml:space="preserve">Organisaatio ja henkilökunta; tehtävät ja vastuut; </t>
    </r>
    <r>
      <rPr>
        <b/>
        <sz val="11"/>
        <color theme="1"/>
        <rFont val="Calibri"/>
        <family val="2"/>
        <scheme val="minor"/>
      </rPr>
      <t>Lainsäädännön muutosten seuranta</t>
    </r>
  </si>
  <si>
    <r>
      <t xml:space="preserve">Organisaatio ja henkilökunta; osaamisen hallinta; </t>
    </r>
    <r>
      <rPr>
        <b/>
        <sz val="11"/>
        <color theme="1"/>
        <rFont val="Calibri"/>
        <family val="2"/>
        <scheme val="minor"/>
      </rPr>
      <t xml:space="preserve">Osaamis- ja koulutustarpeiden määrittely </t>
    </r>
  </si>
  <si>
    <r>
      <t xml:space="preserve">Organisaatio ja henkilökunta; osaamisen hallinta; </t>
    </r>
    <r>
      <rPr>
        <b/>
        <sz val="11"/>
        <color theme="1"/>
        <rFont val="Calibri"/>
        <family val="2"/>
        <scheme val="minor"/>
      </rPr>
      <t>Prosessiturvallisuuskoulutus</t>
    </r>
  </si>
  <si>
    <r>
      <t xml:space="preserve">Organisaatio ja henkilökunta; osaamisen hallinta; </t>
    </r>
    <r>
      <rPr>
        <b/>
        <sz val="11"/>
        <color theme="1"/>
        <rFont val="Calibri"/>
        <family val="2"/>
        <scheme val="minor"/>
      </rPr>
      <t>Kirjanpito koulutuksista, osaamisesta ja pätevyyksistä</t>
    </r>
  </si>
  <si>
    <r>
      <t xml:space="preserve">Organisaatio ja henkilökunta; osaamisen hallinta; </t>
    </r>
    <r>
      <rPr>
        <b/>
        <sz val="11"/>
        <color theme="1"/>
        <rFont val="Calibri"/>
        <family val="2"/>
        <scheme val="minor"/>
      </rPr>
      <t xml:space="preserve">Prosessiturvallisuusperehdytys </t>
    </r>
  </si>
  <si>
    <r>
      <t xml:space="preserve">Organisaatio ja henkilökunta; urakoitsijoiden hallinta; </t>
    </r>
    <r>
      <rPr>
        <b/>
        <sz val="11"/>
        <color theme="1"/>
        <rFont val="Calibri"/>
        <family val="2"/>
        <scheme val="minor"/>
      </rPr>
      <t>Urakoitsijoiden kilpailutus</t>
    </r>
  </si>
  <si>
    <r>
      <t xml:space="preserve">Organisaatio ja henkilökunta; urakoitsijoiden hallinta; </t>
    </r>
    <r>
      <rPr>
        <b/>
        <sz val="11"/>
        <color theme="1"/>
        <rFont val="Calibri"/>
        <family val="2"/>
        <scheme val="minor"/>
      </rPr>
      <t xml:space="preserve">Alihankkijoiden pätevyysvaatimukset </t>
    </r>
  </si>
  <si>
    <r>
      <t xml:space="preserve">Organisaatio ja henkilökunta; urakoitsijoiden hallinta; </t>
    </r>
    <r>
      <rPr>
        <b/>
        <sz val="11"/>
        <color theme="1"/>
        <rFont val="Calibri"/>
        <family val="2"/>
        <scheme val="minor"/>
      </rPr>
      <t>Työtehtävän osaamisvaatimukset</t>
    </r>
  </si>
  <si>
    <r>
      <t xml:space="preserve">Organisaatio ja henkilökunta; urakoitsijoiden hallinta; </t>
    </r>
    <r>
      <rPr>
        <b/>
        <sz val="11"/>
        <color theme="1"/>
        <rFont val="Calibri"/>
        <family val="2"/>
        <scheme val="minor"/>
      </rPr>
      <t>Viestintä urakoitsijoiden kanssa</t>
    </r>
  </si>
  <si>
    <r>
      <t xml:space="preserve">Organisaatio ja henkilökunta; urakoitsijoiden hallinta; </t>
    </r>
    <r>
      <rPr>
        <b/>
        <sz val="11"/>
        <color theme="1"/>
        <rFont val="Calibri"/>
        <family val="2"/>
        <scheme val="minor"/>
      </rPr>
      <t>Laitosperehdytys urakoitsijoille</t>
    </r>
  </si>
  <si>
    <r>
      <t xml:space="preserve">Organisaatio ja henkilökunta; urakoitsijoiden hallinta; </t>
    </r>
    <r>
      <rPr>
        <b/>
        <sz val="11"/>
        <color theme="1"/>
        <rFont val="Calibri"/>
        <family val="2"/>
        <scheme val="minor"/>
      </rPr>
      <t>Työtehtäväkohtainen perehdytys</t>
    </r>
  </si>
  <si>
    <r>
      <t xml:space="preserve">Organisaatio ja henkilökunta; urakoitsijoiden hallinta; </t>
    </r>
    <r>
      <rPr>
        <b/>
        <sz val="11"/>
        <color theme="1"/>
        <rFont val="Calibri"/>
        <family val="2"/>
        <scheme val="minor"/>
      </rPr>
      <t>Urakoitsijoiden koulutus sisäisestä pelastussuunnitelmasta</t>
    </r>
  </si>
  <si>
    <r>
      <t xml:space="preserve">Organisaatio ja henkilökunta; urakoitsijoiden hallinta; </t>
    </r>
    <r>
      <rPr>
        <b/>
        <sz val="11"/>
        <color theme="1"/>
        <rFont val="Calibri"/>
        <family val="2"/>
        <scheme val="minor"/>
      </rPr>
      <t>Töiden yhteensovittaminen</t>
    </r>
  </si>
  <si>
    <r>
      <t xml:space="preserve">Organisaatio ja henkilökunta; urakoitsijoiden hallinta; </t>
    </r>
    <r>
      <rPr>
        <b/>
        <sz val="11"/>
        <color theme="1"/>
        <rFont val="Calibri"/>
        <family val="2"/>
        <scheme val="minor"/>
      </rPr>
      <t>Alueella olevat henkilöt</t>
    </r>
  </si>
  <si>
    <r>
      <t xml:space="preserve">Prosessiriskien arviointi ja hallinta; prosessiturvallisuustieto; </t>
    </r>
    <r>
      <rPr>
        <b/>
        <sz val="11"/>
        <color theme="1"/>
        <rFont val="Calibri"/>
        <family val="2"/>
        <scheme val="minor"/>
      </rPr>
      <t>Ajantasaisuus</t>
    </r>
  </si>
  <si>
    <r>
      <t xml:space="preserve">Prosessiriskien arviointi ja hallinta; prosessiturvallisuustieto; </t>
    </r>
    <r>
      <rPr>
        <b/>
        <sz val="11"/>
        <color theme="1"/>
        <rFont val="Calibri"/>
        <family val="2"/>
        <scheme val="minor"/>
      </rPr>
      <t>Kemikaalien aineominaisuudet</t>
    </r>
  </si>
  <si>
    <r>
      <t xml:space="preserve">Prosessiriskien arviointi ja hallinta; prosessiturvallisuustieto; </t>
    </r>
    <r>
      <rPr>
        <b/>
        <sz val="11"/>
        <color theme="1"/>
        <rFont val="Calibri"/>
        <family val="2"/>
        <scheme val="minor"/>
      </rPr>
      <t>Kemikaalitieto</t>
    </r>
  </si>
  <si>
    <r>
      <t xml:space="preserve">Prosessiriskien arviointi ja hallinta; prosessiturvallisuustieto; </t>
    </r>
    <r>
      <rPr>
        <b/>
        <sz val="11"/>
        <color theme="1"/>
        <rFont val="Calibri"/>
        <family val="2"/>
        <scheme val="minor"/>
      </rPr>
      <t>Laitteistojen valintaperusteet</t>
    </r>
  </si>
  <si>
    <r>
      <t xml:space="preserve">Prosessiriskien arviointi ja hallinta; prosessiturvallisuustieto; </t>
    </r>
    <r>
      <rPr>
        <b/>
        <sz val="11"/>
        <color theme="1"/>
        <rFont val="Calibri"/>
        <family val="2"/>
        <scheme val="minor"/>
      </rPr>
      <t>Prosessiturvallisuuteen vaikuttavien prosessien kuvaukset</t>
    </r>
  </si>
  <si>
    <r>
      <t xml:space="preserve">Prosessiriskien arviointi ja hallinta; prosessiriskien arviointi ja hallinta; </t>
    </r>
    <r>
      <rPr>
        <b/>
        <sz val="11"/>
        <color theme="1"/>
        <rFont val="Calibri"/>
        <family val="2"/>
        <scheme val="minor"/>
      </rPr>
      <t>Prosessiriskinarvioinnin suunnittelu: Riskinarvioinnin ohjeistus</t>
    </r>
  </si>
  <si>
    <r>
      <t xml:space="preserve">Prosessiriskien arviointi ja hallinta; prosessiriskien arviointi ja hallinta; </t>
    </r>
    <r>
      <rPr>
        <b/>
        <sz val="11"/>
        <color theme="1"/>
        <rFont val="Calibri"/>
        <family val="2"/>
        <scheme val="minor"/>
      </rPr>
      <t>Prosessiriskinarvioinnin suunnittelu: Riskinarvioinnin tarpeen tunnistaminen</t>
    </r>
  </si>
  <si>
    <r>
      <t xml:space="preserve">Prosessiriskien arviointi ja hallinta; prosessiriskien arviointi ja hallinta; </t>
    </r>
    <r>
      <rPr>
        <b/>
        <sz val="11"/>
        <color theme="1"/>
        <rFont val="Calibri"/>
        <family val="2"/>
        <scheme val="minor"/>
      </rPr>
      <t>Prosessiriskinarvioinnin suunnittelu: Riskinarviointimenetelmän valinta</t>
    </r>
  </si>
  <si>
    <r>
      <t xml:space="preserve">Prosessiriskien arviointi ja hallinta; prosessiriskien arviointi ja hallinta; </t>
    </r>
    <r>
      <rPr>
        <b/>
        <sz val="11"/>
        <color theme="1"/>
        <rFont val="Calibri"/>
        <family val="2"/>
        <scheme val="minor"/>
      </rPr>
      <t>Prosessiriskinarvioinnin suunnittelu: Tarvittava osaaminen</t>
    </r>
  </si>
  <si>
    <r>
      <t xml:space="preserve">Prosessiriskien arviointi ja hallinta; prosessiriskien arviointi ja hallinta; Prosessiriskinarvioinnin suunnittelu: </t>
    </r>
    <r>
      <rPr>
        <b/>
        <sz val="11"/>
        <color theme="1"/>
        <rFont val="Calibri"/>
        <family val="2"/>
        <scheme val="minor"/>
      </rPr>
      <t>Riskinarviointiryhmän kokoonpano</t>
    </r>
  </si>
  <si>
    <r>
      <t xml:space="preserve">Prosessiriskien arviointi ja hallinta; prosessiriskien arviointi ja hallinta; </t>
    </r>
    <r>
      <rPr>
        <b/>
        <sz val="11"/>
        <color theme="1"/>
        <rFont val="Calibri"/>
        <family val="2"/>
        <scheme val="minor"/>
      </rPr>
      <t>Prosessiriskinarvioinnin suunnittelu: Arvioinnin laajuus ja järjestelmällisyys</t>
    </r>
  </si>
  <si>
    <r>
      <t xml:space="preserve">Prosessiriskien arviointi ja hallinta; prosessiriskien arviointi ja hallinta; </t>
    </r>
    <r>
      <rPr>
        <b/>
        <sz val="11"/>
        <color theme="1"/>
        <rFont val="Calibri"/>
        <family val="2"/>
        <scheme val="minor"/>
      </rPr>
      <t>Prosessiriskinarvioinnin suunnittelu: Lähtötiedot</t>
    </r>
  </si>
  <si>
    <r>
      <t xml:space="preserve">Prosessiriskien arviointi ja hallinta; prosessiriskien arviointi ja hallinta; </t>
    </r>
    <r>
      <rPr>
        <b/>
        <sz val="11"/>
        <color theme="1"/>
        <rFont val="Calibri"/>
        <family val="2"/>
        <scheme val="minor"/>
      </rPr>
      <t>Prosessiriskinarvioinnin suunnittelu: Riskinarvioinnin päivittäminen</t>
    </r>
  </si>
  <si>
    <r>
      <t xml:space="preserve">Prosessiriskien arviointi ja hallinta; prosessiriskien arviointi ja hallinta; </t>
    </r>
    <r>
      <rPr>
        <b/>
        <sz val="11"/>
        <color theme="1"/>
        <rFont val="Calibri"/>
        <family val="2"/>
        <scheme val="minor"/>
      </rPr>
      <t>Prosessiriskinarvioinnin suunnittelu: Päivitysvastuut</t>
    </r>
  </si>
  <si>
    <r>
      <t xml:space="preserve">Prosessiriskien arviointi ja hallinta; prosessiriskien arviointi ja hallinta; </t>
    </r>
    <r>
      <rPr>
        <b/>
        <sz val="11"/>
        <color theme="1"/>
        <rFont val="Calibri"/>
        <family val="2"/>
        <scheme val="minor"/>
      </rPr>
      <t>Prosessiriskinarvioinnin suunnittelu: Ulkoistetut toiminnat</t>
    </r>
  </si>
  <si>
    <r>
      <t xml:space="preserve">Prosessiriskien arviointi ja hallinta; prosessiriskien arviointi ja hallinta; </t>
    </r>
    <r>
      <rPr>
        <b/>
        <sz val="11"/>
        <color theme="1"/>
        <rFont val="Calibri"/>
        <family val="2"/>
        <scheme val="minor"/>
      </rPr>
      <t>Prosessiriskinarvioinnin toteuttaminen: Vaarojen tunnistaminen</t>
    </r>
  </si>
  <si>
    <r>
      <t xml:space="preserve">Prosessiriskien arviointi ja hallinta; prosessiriskien arviointi ja hallinta; </t>
    </r>
    <r>
      <rPr>
        <b/>
        <sz val="11"/>
        <color theme="1"/>
        <rFont val="Calibri"/>
        <family val="2"/>
        <scheme val="minor"/>
      </rPr>
      <t>Prosessiriskinarvioinnin toteuttaminen: Syiden selvittäminen</t>
    </r>
  </si>
  <si>
    <r>
      <t xml:space="preserve">Prosessiriskien arviointi ja hallinta; prosessiriskien arviointi ja hallinta; </t>
    </r>
    <r>
      <rPr>
        <b/>
        <sz val="11"/>
        <color theme="1"/>
        <rFont val="Calibri"/>
        <family val="2"/>
        <scheme val="minor"/>
      </rPr>
      <t>Prosessiriskinarvioinnin toteuttaminen: Vaarojen toteutumisen todennäköisyys</t>
    </r>
  </si>
  <si>
    <r>
      <t xml:space="preserve">Prosessiriskien arviointi ja hallinta; prosessiriskien arviointi ja hallinta; </t>
    </r>
    <r>
      <rPr>
        <b/>
        <sz val="11"/>
        <color theme="1"/>
        <rFont val="Calibri"/>
        <family val="2"/>
        <scheme val="minor"/>
      </rPr>
      <t>Prosessiriskinarvioinnin toteuttaminen: Datan hyödyntäminen todennäköisyyden arvioinnissa</t>
    </r>
  </si>
  <si>
    <r>
      <t xml:space="preserve">Prosessiriskien arviointi ja hallinta; prosessiriskien arviointi ja hallinta; </t>
    </r>
    <r>
      <rPr>
        <b/>
        <sz val="11"/>
        <color theme="1"/>
        <rFont val="Calibri"/>
        <family val="2"/>
        <scheme val="minor"/>
      </rPr>
      <t>Prosessiriskinarvioinnin toteuttaminen: Seurausten vakavuuden arviointi</t>
    </r>
  </si>
  <si>
    <r>
      <t xml:space="preserve">Prosessiriskien arviointi ja hallinta; prosessiriskien arviointi ja hallinta; </t>
    </r>
    <r>
      <rPr>
        <b/>
        <sz val="11"/>
        <color theme="1"/>
        <rFont val="Calibri"/>
        <family val="2"/>
        <scheme val="minor"/>
      </rPr>
      <t>Prosessiriskinarvioinnin toteuttaminen: Välittömien ja jatkoseurausten huomiointi</t>
    </r>
  </si>
  <si>
    <r>
      <t xml:space="preserve">Prosessiriskien arviointi ja hallinta; prosessiriskien arviointi ja hallinta; </t>
    </r>
    <r>
      <rPr>
        <b/>
        <sz val="11"/>
        <color theme="1"/>
        <rFont val="Calibri"/>
        <family val="2"/>
        <scheme val="minor"/>
      </rPr>
      <t>Prosessiriskinarvioinnin toteuttaminen: Suuronnettomuusvaarojen tunnistaminen</t>
    </r>
  </si>
  <si>
    <r>
      <t xml:space="preserve">Prosessiriskien arviointi ja hallinta; prosessiriskien arviointi ja hallinta; </t>
    </r>
    <r>
      <rPr>
        <b/>
        <sz val="11"/>
        <color theme="1"/>
        <rFont val="Calibri"/>
        <family val="2"/>
        <scheme val="minor"/>
      </rPr>
      <t>Prosessiriskinarvioinnin toteuttaminen: Tunnistetaan mallinnusta edellyttävät onnettomuusskenaariot</t>
    </r>
  </si>
  <si>
    <r>
      <t xml:space="preserve">Prosessiriskien arviointi ja hallinta; prosessiriskien arviointi ja hallinta; </t>
    </r>
    <r>
      <rPr>
        <b/>
        <sz val="11"/>
        <color theme="1"/>
        <rFont val="Calibri"/>
        <family val="2"/>
        <scheme val="minor"/>
      </rPr>
      <t>Prosessiriskinarvioinnin toteuttaminen: Dokumentointi</t>
    </r>
  </si>
  <si>
    <r>
      <t xml:space="preserve">Prosessiriskien arviointi ja hallinta; prosessiriskien arviointi ja hallinta; </t>
    </r>
    <r>
      <rPr>
        <b/>
        <sz val="11"/>
        <color theme="1"/>
        <rFont val="Calibri"/>
        <family val="2"/>
        <scheme val="minor"/>
      </rPr>
      <t>Riskin hyväksyttävyyden määrittely</t>
    </r>
  </si>
  <si>
    <r>
      <t xml:space="preserve">Prosessiriskien arviointi ja hallinta; prosessiriskien arviointi ja hallinta; </t>
    </r>
    <r>
      <rPr>
        <b/>
        <sz val="11"/>
        <color theme="1"/>
        <rFont val="Calibri"/>
        <family val="2"/>
        <scheme val="minor"/>
      </rPr>
      <t>Riskin hyväksyttävyyden määrittely: Henkilö, -ympäristö- ja omaisuusvahinkojen huomiointi</t>
    </r>
  </si>
  <si>
    <r>
      <t xml:space="preserve">Prosessiriskien arviointi ja hallinta; prosessiriskien arviointi ja hallinta; </t>
    </r>
    <r>
      <rPr>
        <b/>
        <sz val="11"/>
        <color theme="1"/>
        <rFont val="Calibri"/>
        <family val="2"/>
        <scheme val="minor"/>
      </rPr>
      <t>Riskin hyväksyttävyyden määrittely: Suuronnettomuuden todennäköisyyden siedettävä taso</t>
    </r>
  </si>
  <si>
    <r>
      <t xml:space="preserve">Prosessiriskien arviointi ja hallinta; prosessiriskien arviointi ja hallinta; </t>
    </r>
    <r>
      <rPr>
        <b/>
        <sz val="11"/>
        <color theme="1"/>
        <rFont val="Calibri"/>
        <family val="2"/>
        <scheme val="minor"/>
      </rPr>
      <t>Riskin hyväksyttävyyden määrittely: Riittävä tarkkuus</t>
    </r>
  </si>
  <si>
    <r>
      <t xml:space="preserve">Prosessiriskien arviointi ja hallinta; prosessiriskien arviointi ja hallinta; </t>
    </r>
    <r>
      <rPr>
        <b/>
        <sz val="11"/>
        <color theme="1"/>
        <rFont val="Calibri"/>
        <family val="2"/>
        <scheme val="minor"/>
      </rPr>
      <t>Toimenpiteiden määrittely ja jäännösriskin arviointi: Riskien pienentäminen</t>
    </r>
  </si>
  <si>
    <r>
      <t xml:space="preserve">Prosessiriskien arviointi ja hallinta; prosessiriskien arviointi ja hallinta; </t>
    </r>
    <r>
      <rPr>
        <b/>
        <sz val="11"/>
        <color theme="1"/>
        <rFont val="Calibri"/>
        <family val="2"/>
        <scheme val="minor"/>
      </rPr>
      <t>Toimenpiteiden määrittely ja jäännösriskin arviointi: Toimenpiteiden priorisointi</t>
    </r>
  </si>
  <si>
    <r>
      <t xml:space="preserve">Prosessiriskien arviointi ja hallinta; prosessiriskien arviointi ja hallinta; </t>
    </r>
    <r>
      <rPr>
        <b/>
        <sz val="11"/>
        <color theme="1"/>
        <rFont val="Calibri"/>
        <family val="2"/>
        <scheme val="minor"/>
      </rPr>
      <t>Toimenpiteiden toteutus ja seuranta: Toimenpiteiden aikataulutus ja vastuutus</t>
    </r>
  </si>
  <si>
    <r>
      <t xml:space="preserve">Prosessiriskien arviointi ja hallinta; prosessiriskien arviointi ja hallinta; </t>
    </r>
    <r>
      <rPr>
        <b/>
        <sz val="11"/>
        <color theme="1"/>
        <rFont val="Calibri"/>
        <family val="2"/>
        <scheme val="minor"/>
      </rPr>
      <t>Toimenpiteiden toteutus ja seuranta: Prosessiturvallisuusriskien uudelleen arviointi</t>
    </r>
  </si>
  <si>
    <r>
      <t xml:space="preserve">Käyttö ja kunnossapito; omaisuuden hallinta; </t>
    </r>
    <r>
      <rPr>
        <b/>
        <sz val="11"/>
        <color theme="1"/>
        <rFont val="Calibri"/>
        <family val="2"/>
        <scheme val="minor"/>
      </rPr>
      <t>Prosessiturvallisuuskriittisten laitteiden tunnistaminen</t>
    </r>
  </si>
  <si>
    <r>
      <t xml:space="preserve">Käyttö ja kunnossapito; omaisuuden hallinta; </t>
    </r>
    <r>
      <rPr>
        <b/>
        <sz val="11"/>
        <color theme="1"/>
        <rFont val="Calibri"/>
        <family val="2"/>
        <scheme val="minor"/>
      </rPr>
      <t>Prosessiturvallisuuskriittiset laitteet; lakisääteisiä tarkastuksia edellyttävät laitteet</t>
    </r>
  </si>
  <si>
    <r>
      <t xml:space="preserve">Käyttö ja kunnossapito; omaisuuden hallinta; </t>
    </r>
    <r>
      <rPr>
        <b/>
        <sz val="11"/>
        <color theme="1"/>
        <rFont val="Calibri"/>
        <family val="2"/>
        <scheme val="minor"/>
      </rPr>
      <t xml:space="preserve">Prosessiturvallisuuskriittiset laitteet; onnettomuuden aiheuttavat laitteet </t>
    </r>
  </si>
  <si>
    <r>
      <t xml:space="preserve">Käyttö ja kunnossapito; omaisuuden hallinta; </t>
    </r>
    <r>
      <rPr>
        <b/>
        <sz val="11"/>
        <color theme="1"/>
        <rFont val="Calibri"/>
        <family val="2"/>
        <scheme val="minor"/>
      </rPr>
      <t>Prosessiturvallisuuskriittiset laitteet; onnettomuuksia ehkäisevät laitteet</t>
    </r>
  </si>
  <si>
    <r>
      <t xml:space="preserve">Käyttö ja kunnossapito; omaisuuden hallinta; </t>
    </r>
    <r>
      <rPr>
        <b/>
        <sz val="11"/>
        <color theme="1"/>
        <rFont val="Calibri"/>
        <family val="2"/>
        <scheme val="minor"/>
      </rPr>
      <t>Prosessiturvallisuuskriittisten laitteiden kunnossapitosuunnitelma</t>
    </r>
  </si>
  <si>
    <r>
      <t xml:space="preserve">Käyttö ja kunnossapito; omaisuuden hallinta; </t>
    </r>
    <r>
      <rPr>
        <b/>
        <sz val="11"/>
        <color theme="1"/>
        <rFont val="Calibri"/>
        <family val="2"/>
        <scheme val="minor"/>
      </rPr>
      <t>Prosessiturvallisuuskriittisten laitteiden hallinta</t>
    </r>
  </si>
  <si>
    <r>
      <t xml:space="preserve">Käyttö ja kunnossapito; omaisuuden hallinta; </t>
    </r>
    <r>
      <rPr>
        <b/>
        <sz val="11"/>
        <color theme="1"/>
        <rFont val="Calibri"/>
        <family val="2"/>
        <scheme val="minor"/>
      </rPr>
      <t>Prosessiturvallisuuskriittisten laitteiden tarkastusohjelma</t>
    </r>
  </si>
  <si>
    <r>
      <t xml:space="preserve">Käyttö ja kunnossapito; omaisuuden hallinta; </t>
    </r>
    <r>
      <rPr>
        <b/>
        <sz val="11"/>
        <color theme="1"/>
        <rFont val="Calibri"/>
        <family val="2"/>
        <scheme val="minor"/>
      </rPr>
      <t>Prosessiturvallisuuskriittisten laitteiden ja -putkistojen elinkaarisuunnitelma</t>
    </r>
  </si>
  <si>
    <r>
      <t xml:space="preserve">Käyttö ja kunnossapito; omaisuuden hallinta; </t>
    </r>
    <r>
      <rPr>
        <b/>
        <sz val="11"/>
        <color theme="1"/>
        <rFont val="Calibri"/>
        <family val="2"/>
        <scheme val="minor"/>
      </rPr>
      <t>Prosessiturvallisuuskriittisten laitteiden laadunvarmistus ja -hallinta</t>
    </r>
  </si>
  <si>
    <r>
      <t xml:space="preserve">Käyttö ja kunnossapito; omaisuuden hallinta; </t>
    </r>
    <r>
      <rPr>
        <b/>
        <sz val="11"/>
        <color theme="1"/>
        <rFont val="Calibri"/>
        <family val="2"/>
        <scheme val="minor"/>
      </rPr>
      <t>Vajaakuntoinen prosessiturvallisuuskriittinen laite</t>
    </r>
  </si>
  <si>
    <r>
      <t xml:space="preserve">Käyttö ja kunnossapito; omaisuuden hallinta; </t>
    </r>
    <r>
      <rPr>
        <b/>
        <sz val="11"/>
        <color theme="1"/>
        <rFont val="Calibri"/>
        <family val="2"/>
        <scheme val="minor"/>
      </rPr>
      <t>Putkistojen tarkastussuunnitelma</t>
    </r>
  </si>
  <si>
    <r>
      <t xml:space="preserve">Käyttö ja kunnossapito; omaisuuden hallinta; </t>
    </r>
    <r>
      <rPr>
        <b/>
        <sz val="11"/>
        <color theme="1"/>
        <rFont val="Calibri"/>
        <family val="2"/>
        <scheme val="minor"/>
      </rPr>
      <t>Turva-automaation testaaminen</t>
    </r>
  </si>
  <si>
    <r>
      <t xml:space="preserve">Käyttö ja kunnossapito; omaisuuden hallinta; </t>
    </r>
    <r>
      <rPr>
        <b/>
        <sz val="11"/>
        <color theme="1"/>
        <rFont val="Calibri"/>
        <family val="2"/>
        <scheme val="minor"/>
      </rPr>
      <t>Hälytysten hallinta</t>
    </r>
  </si>
  <si>
    <r>
      <t xml:space="preserve">Käyttö ja kunnossapito; omaisuuden hallinta; </t>
    </r>
    <r>
      <rPr>
        <b/>
        <sz val="11"/>
        <color theme="1"/>
        <rFont val="Calibri"/>
        <family val="2"/>
        <scheme val="minor"/>
      </rPr>
      <t>Hälytysten ja niiden määrien säännöllinen arviointi</t>
    </r>
  </si>
  <si>
    <r>
      <t xml:space="preserve">Käyttö ja kunnossapito; omaisuuden hallinta; </t>
    </r>
    <r>
      <rPr>
        <b/>
        <sz val="11"/>
        <color theme="1"/>
        <rFont val="Calibri"/>
        <family val="2"/>
        <scheme val="minor"/>
      </rPr>
      <t>Hälytysten luokittelu</t>
    </r>
  </si>
  <si>
    <r>
      <t xml:space="preserve">Käyttö ja kunnossapito; omaisuuden hallinta; </t>
    </r>
    <r>
      <rPr>
        <b/>
        <sz val="11"/>
        <color theme="1"/>
        <rFont val="Calibri"/>
        <family val="2"/>
        <scheme val="minor"/>
      </rPr>
      <t>Hälytysten testaaminen</t>
    </r>
  </si>
  <si>
    <r>
      <t xml:space="preserve">Käyttö ja kunnossapito; omaisuuden hallinta; </t>
    </r>
    <r>
      <rPr>
        <b/>
        <sz val="11"/>
        <color theme="1"/>
        <rFont val="Calibri"/>
        <family val="2"/>
        <scheme val="minor"/>
      </rPr>
      <t>Hälytysten osaaminen</t>
    </r>
  </si>
  <si>
    <r>
      <t xml:space="preserve">Käyttö ja kunnossapito; omaisuuden hallinta; </t>
    </r>
    <r>
      <rPr>
        <b/>
        <sz val="11"/>
        <color theme="1"/>
        <rFont val="Calibri"/>
        <family val="2"/>
        <scheme val="minor"/>
      </rPr>
      <t>Hälytysten muutosten hallinta</t>
    </r>
  </si>
  <si>
    <r>
      <t xml:space="preserve">Käyttö ja kunnossapito; omaisuuden hallinta; </t>
    </r>
    <r>
      <rPr>
        <b/>
        <sz val="11"/>
        <color theme="1"/>
        <rFont val="Calibri"/>
        <family val="2"/>
        <scheme val="minor"/>
      </rPr>
      <t>Kunnossapito turvallisuusjohtamisjärjestelmässä</t>
    </r>
  </si>
  <si>
    <r>
      <t xml:space="preserve">Käyttö ja kunnossapito; turvallinen käyttö; </t>
    </r>
    <r>
      <rPr>
        <b/>
        <sz val="11"/>
        <color theme="1"/>
        <rFont val="Calibri"/>
        <family val="2"/>
        <scheme val="minor"/>
      </rPr>
      <t>Työohjeet</t>
    </r>
  </si>
  <si>
    <r>
      <t xml:space="preserve">Käyttö ja kunnossapito; turvallinen käyttö; </t>
    </r>
    <r>
      <rPr>
        <b/>
        <sz val="11"/>
        <color theme="1"/>
        <rFont val="Calibri"/>
        <family val="2"/>
        <scheme val="minor"/>
      </rPr>
      <t>Ohjeiden saatavillaolo</t>
    </r>
  </si>
  <si>
    <r>
      <t xml:space="preserve">Käyttö ja kunnossapito; turvallinen käyttö; </t>
    </r>
    <r>
      <rPr>
        <b/>
        <sz val="11"/>
        <color theme="1"/>
        <rFont val="Calibri"/>
        <family val="2"/>
        <scheme val="minor"/>
      </rPr>
      <t>Ohjeiden ymmärrettävyys</t>
    </r>
  </si>
  <si>
    <r>
      <t xml:space="preserve">Käyttö ja kunnossapito; turvallinen käyttö; </t>
    </r>
    <r>
      <rPr>
        <b/>
        <sz val="11"/>
        <color theme="1"/>
        <rFont val="Calibri"/>
        <family val="2"/>
        <scheme val="minor"/>
      </rPr>
      <t>Ohjeiden noudattamisen seuranta</t>
    </r>
  </si>
  <si>
    <r>
      <t xml:space="preserve">Käyttö ja kunnossapito; turvallinen käyttö; </t>
    </r>
    <r>
      <rPr>
        <b/>
        <sz val="11"/>
        <color theme="1"/>
        <rFont val="Calibri"/>
        <family val="2"/>
        <scheme val="minor"/>
      </rPr>
      <t>Ohjeiden ajantasaisuus</t>
    </r>
  </si>
  <si>
    <r>
      <t xml:space="preserve">Käyttö ja kunnossapito; turvallinen käyttö; </t>
    </r>
    <r>
      <rPr>
        <b/>
        <sz val="11"/>
        <color theme="1"/>
        <rFont val="Calibri"/>
        <family val="2"/>
        <scheme val="minor"/>
      </rPr>
      <t>Ohjeiden tunteminen</t>
    </r>
  </si>
  <si>
    <r>
      <t xml:space="preserve">Käyttö ja kunnossapito; turvallinen käyttö; </t>
    </r>
    <r>
      <rPr>
        <b/>
        <sz val="11"/>
        <color theme="1"/>
        <rFont val="Calibri"/>
        <family val="2"/>
        <scheme val="minor"/>
      </rPr>
      <t>Työlupamenettely</t>
    </r>
  </si>
  <si>
    <r>
      <t xml:space="preserve">Käyttö ja kunnossapito; turvallinen käyttö; </t>
    </r>
    <r>
      <rPr>
        <b/>
        <sz val="11"/>
        <color theme="1"/>
        <rFont val="Calibri"/>
        <family val="2"/>
        <scheme val="minor"/>
      </rPr>
      <t>Työlupaa edellyttävät työt</t>
    </r>
  </si>
  <si>
    <r>
      <t xml:space="preserve">Käyttö ja kunnossapito; turvallinen käyttö; </t>
    </r>
    <r>
      <rPr>
        <b/>
        <sz val="11"/>
        <color theme="1"/>
        <rFont val="Calibri"/>
        <family val="2"/>
        <scheme val="minor"/>
      </rPr>
      <t>Työluvan myöntäminen</t>
    </r>
  </si>
  <si>
    <r>
      <t xml:space="preserve">Käyttö ja kunnossapito; turvallinen käyttö; </t>
    </r>
    <r>
      <rPr>
        <b/>
        <sz val="11"/>
        <color theme="1"/>
        <rFont val="Calibri"/>
        <family val="2"/>
        <scheme val="minor"/>
      </rPr>
      <t>Työluvan valvonta</t>
    </r>
  </si>
  <si>
    <r>
      <t xml:space="preserve">Käyttö ja kunnossapito; turvallinen käyttö; </t>
    </r>
    <r>
      <rPr>
        <b/>
        <sz val="11"/>
        <color theme="1"/>
        <rFont val="Calibri"/>
        <family val="2"/>
        <scheme val="minor"/>
      </rPr>
      <t>Käynnissä olevat työluvan alaiset työt</t>
    </r>
  </si>
  <si>
    <r>
      <t xml:space="preserve">Käyttö ja kunnossapito; turvallinen käyttö; </t>
    </r>
    <r>
      <rPr>
        <b/>
        <sz val="11"/>
        <color theme="1"/>
        <rFont val="Calibri"/>
        <family val="2"/>
        <scheme val="minor"/>
      </rPr>
      <t>Työluvan voimassaolo ja uusinta</t>
    </r>
  </si>
  <si>
    <r>
      <t xml:space="preserve">Käyttö ja kunnossapito; turvallinen käyttö; </t>
    </r>
    <r>
      <rPr>
        <b/>
        <sz val="11"/>
        <color theme="1"/>
        <rFont val="Calibri"/>
        <family val="2"/>
        <scheme val="minor"/>
      </rPr>
      <t>Laitteiden erottamiskäytännöt</t>
    </r>
  </si>
  <si>
    <r>
      <t xml:space="preserve">Käyttö ja kunnossapito; turvallinen käyttö; </t>
    </r>
    <r>
      <rPr>
        <b/>
        <sz val="11"/>
        <color theme="1"/>
        <rFont val="Calibri"/>
        <family val="2"/>
        <scheme val="minor"/>
      </rPr>
      <t>Turvajärjestelmien ohitus</t>
    </r>
  </si>
  <si>
    <r>
      <t xml:space="preserve">Käyttö ja kunnossapito; turvallinen käyttö; </t>
    </r>
    <r>
      <rPr>
        <b/>
        <sz val="11"/>
        <color theme="1"/>
        <rFont val="Calibri"/>
        <family val="2"/>
        <scheme val="minor"/>
      </rPr>
      <t>Käyttöönottovalmius</t>
    </r>
  </si>
  <si>
    <r>
      <t xml:space="preserve">Käyttö ja kunnossapito; turvallinen käyttö; </t>
    </r>
    <r>
      <rPr>
        <b/>
        <sz val="11"/>
        <color theme="1"/>
        <rFont val="Calibri"/>
        <family val="2"/>
        <scheme val="minor"/>
      </rPr>
      <t>Operaattoreiden pätevyys prosessin alas- ja ylösajotilanteissa</t>
    </r>
  </si>
  <si>
    <r>
      <t xml:space="preserve">Käyttö ja kunnossapito; turvallinen käyttö; </t>
    </r>
    <r>
      <rPr>
        <b/>
        <sz val="11"/>
        <color theme="1"/>
        <rFont val="Calibri"/>
        <family val="2"/>
        <scheme val="minor"/>
      </rPr>
      <t>Vuoronvaihto</t>
    </r>
  </si>
  <si>
    <r>
      <t xml:space="preserve">Muutosten hallinta; </t>
    </r>
    <r>
      <rPr>
        <b/>
        <sz val="11"/>
        <color theme="1"/>
        <rFont val="Calibri"/>
        <family val="2"/>
        <scheme val="minor"/>
      </rPr>
      <t>Muutostenhallinnan menettelytavat</t>
    </r>
  </si>
  <si>
    <r>
      <t xml:space="preserve">Muutosten hallinta; Muutoksenhallinnan menettelytavat: </t>
    </r>
    <r>
      <rPr>
        <b/>
        <sz val="11"/>
        <color theme="1"/>
        <rFont val="Calibri"/>
        <family val="2"/>
        <scheme val="minor"/>
      </rPr>
      <t>Muutoksen tunnistaminen</t>
    </r>
  </si>
  <si>
    <r>
      <t xml:space="preserve">Muutosten hallinta; Muutoksen luokittelu ja menettelytavan valinta: </t>
    </r>
    <r>
      <rPr>
        <b/>
        <sz val="11"/>
        <color theme="1"/>
        <rFont val="Calibri"/>
        <family val="2"/>
        <scheme val="minor"/>
      </rPr>
      <t>Kemikaalitietojen muutosten vaikutusten huomiointi</t>
    </r>
  </si>
  <si>
    <r>
      <t xml:space="preserve">Muutosten hallinta; Muutoksen luokittelu ja menettelytavan valinta: </t>
    </r>
    <r>
      <rPr>
        <b/>
        <sz val="11"/>
        <color theme="1"/>
        <rFont val="Calibri"/>
        <family val="2"/>
        <scheme val="minor"/>
      </rPr>
      <t>Tukesille tehtävät ilmoitukset</t>
    </r>
  </si>
  <si>
    <r>
      <t xml:space="preserve">Muutosten hallinta; Muutoksen luokittelu ja menettelytavan valinta: </t>
    </r>
    <r>
      <rPr>
        <b/>
        <sz val="11"/>
        <color theme="1"/>
        <rFont val="Calibri"/>
        <family val="2"/>
        <scheme val="minor"/>
      </rPr>
      <t>Käytönvalvojan rooli muutostenhallinnassa</t>
    </r>
  </si>
  <si>
    <r>
      <t xml:space="preserve">Muutosten hallinta; Muutoksen luokittelu ja menettelytavan valinta: </t>
    </r>
    <r>
      <rPr>
        <b/>
        <sz val="11"/>
        <color theme="1"/>
        <rFont val="Calibri"/>
        <family val="2"/>
        <scheme val="minor"/>
      </rPr>
      <t>kemikaaliputkistojen ja -laitteistojen tilapäiset korjaukset</t>
    </r>
  </si>
  <si>
    <r>
      <t xml:space="preserve">Muutosten hallinta; Muutoksen luokittelu ja menettelytavan valinta: </t>
    </r>
    <r>
      <rPr>
        <b/>
        <sz val="11"/>
        <color theme="1"/>
        <rFont val="Calibri"/>
        <family val="2"/>
        <scheme val="minor"/>
      </rPr>
      <t>Tilapäisten muutosten tunnistaminen</t>
    </r>
  </si>
  <si>
    <r>
      <t xml:space="preserve">Muutosten hallinta; Muutoksen luokittelu ja menettelytavan valinta: </t>
    </r>
    <r>
      <rPr>
        <b/>
        <sz val="11"/>
        <color theme="1"/>
        <rFont val="Calibri"/>
        <family val="2"/>
        <scheme val="minor"/>
      </rPr>
      <t>Muutostenhallinta omistajavaihdoksessa</t>
    </r>
  </si>
  <si>
    <r>
      <t xml:space="preserve">Muutosten hallinta; Muutoksen luokittelu ja menettelytavan valinta: </t>
    </r>
    <r>
      <rPr>
        <b/>
        <sz val="11"/>
        <color theme="1"/>
        <rFont val="Calibri"/>
        <family val="2"/>
        <scheme val="minor"/>
      </rPr>
      <t>Prosessiturvallisuuden arviointi toimintoja ulkoistettaessa</t>
    </r>
  </si>
  <si>
    <r>
      <t xml:space="preserve">Muutosten hallinta; Muutoksen luokittelu ja menettelytavan valinta: </t>
    </r>
    <r>
      <rPr>
        <b/>
        <sz val="11"/>
        <color theme="1"/>
        <rFont val="Calibri"/>
        <family val="2"/>
        <scheme val="minor"/>
      </rPr>
      <t>prosessiturvallisuuden huomiointi henkilömuutoksissa</t>
    </r>
  </si>
  <si>
    <r>
      <t xml:space="preserve">Muutosten hallinta; Muutoksen luokittelu ja menettelytavan valinta: </t>
    </r>
    <r>
      <rPr>
        <b/>
        <sz val="11"/>
        <color theme="1"/>
        <rFont val="Calibri"/>
        <family val="2"/>
        <scheme val="minor"/>
      </rPr>
      <t>Tiedon hallinta organisaatiomuutoksessa</t>
    </r>
  </si>
  <si>
    <r>
      <t xml:space="preserve">Muutosten hallinta; Muutoksen luokittelu ja menettelytavan valinta: </t>
    </r>
    <r>
      <rPr>
        <b/>
        <sz val="11"/>
        <color theme="1"/>
        <rFont val="Calibri"/>
        <family val="2"/>
        <scheme val="minor"/>
      </rPr>
      <t>Työntekijän toimipaikan vaihtuminen</t>
    </r>
  </si>
  <si>
    <r>
      <t xml:space="preserve">Muutosten hallinta; Muutoksen luokittelu ja menettelytavan valinta: </t>
    </r>
    <r>
      <rPr>
        <b/>
        <sz val="11"/>
        <color theme="1"/>
        <rFont val="Calibri"/>
        <family val="2"/>
        <scheme val="minor"/>
      </rPr>
      <t>Vastuuhenkilön muutos</t>
    </r>
  </si>
  <si>
    <r>
      <t xml:space="preserve">Muutosten hallinta; Muutoksen suunnittelu ja riskiarvio: </t>
    </r>
    <r>
      <rPr>
        <b/>
        <sz val="11"/>
        <color theme="1"/>
        <rFont val="Calibri"/>
        <family val="2"/>
        <scheme val="minor"/>
      </rPr>
      <t>Prosessiturvallisuusriskien arviointi osana muutostenhallintaa</t>
    </r>
  </si>
  <si>
    <r>
      <t xml:space="preserve">Muutosten hallinta; Muutoksen suunnittelu ja riskiarvio: </t>
    </r>
    <r>
      <rPr>
        <b/>
        <sz val="11"/>
        <color theme="1"/>
        <rFont val="Calibri"/>
        <family val="2"/>
        <scheme val="minor"/>
      </rPr>
      <t>Riskinarviointimenetelmän valinta</t>
    </r>
  </si>
  <si>
    <r>
      <t xml:space="preserve">Muutosten hallinta; Muutoksen suunnittelu ja riskiarvio: </t>
    </r>
    <r>
      <rPr>
        <b/>
        <sz val="11"/>
        <color theme="1"/>
        <rFont val="Calibri"/>
        <family val="2"/>
        <scheme val="minor"/>
      </rPr>
      <t>Riskiarvioiden dokumentointi</t>
    </r>
  </si>
  <si>
    <r>
      <t xml:space="preserve">Muutosten hallinta; Muutoksen suunnittelu ja riskiarvio: </t>
    </r>
    <r>
      <rPr>
        <b/>
        <sz val="11"/>
        <color theme="1"/>
        <rFont val="Calibri"/>
        <family val="2"/>
        <scheme val="minor"/>
      </rPr>
      <t>Vaatimusten tunnistaminen</t>
    </r>
  </si>
  <si>
    <r>
      <t xml:space="preserve">Muutosten hallinta; Muutoksen suunnittelu ja riskiarvio: </t>
    </r>
    <r>
      <rPr>
        <b/>
        <sz val="11"/>
        <color theme="1"/>
        <rFont val="Calibri"/>
        <family val="2"/>
        <scheme val="minor"/>
      </rPr>
      <t>Kemikaalisäiliöiden vaatimustenmukaisuus</t>
    </r>
  </si>
  <si>
    <r>
      <t xml:space="preserve">Muutosten hallinta; Muutoksen suunnittelu ja riskiarvio:  </t>
    </r>
    <r>
      <rPr>
        <b/>
        <sz val="11"/>
        <color theme="1"/>
        <rFont val="Calibri"/>
        <family val="2"/>
        <scheme val="minor"/>
      </rPr>
      <t>Kemikaaliputkiston vaatimustenmukaisuus</t>
    </r>
  </si>
  <si>
    <r>
      <t xml:space="preserve">Muutosten hallinta; Muutoksen suunnittelu ja riskiarvio: </t>
    </r>
    <r>
      <rPr>
        <b/>
        <sz val="11"/>
        <color theme="1"/>
        <rFont val="Calibri"/>
        <family val="2"/>
        <scheme val="minor"/>
      </rPr>
      <t>Tilapäisen muutoksen keston määrittely</t>
    </r>
  </si>
  <si>
    <r>
      <t xml:space="preserve">Muutosten hallinta; Muutoksen suunnittelu ja riskiarvio: </t>
    </r>
    <r>
      <rPr>
        <b/>
        <sz val="11"/>
        <color theme="1"/>
        <rFont val="Calibri"/>
        <family val="2"/>
        <scheme val="minor"/>
      </rPr>
      <t>tilapäisten korjausten riskinarviointi</t>
    </r>
  </si>
  <si>
    <r>
      <t xml:space="preserve">Muutosten hallinta; Muutoksen suunnittelu ja riskiarvio : </t>
    </r>
    <r>
      <rPr>
        <b/>
        <sz val="11"/>
        <color theme="1"/>
        <rFont val="Calibri"/>
        <family val="2"/>
        <scheme val="minor"/>
      </rPr>
      <t>Toimenpiteiden vastuuhenkilö</t>
    </r>
  </si>
  <si>
    <r>
      <t xml:space="preserve">Muutosten hallinta; Muutoksen suunnittelu ja riskiarvio: </t>
    </r>
    <r>
      <rPr>
        <b/>
        <sz val="11"/>
        <color theme="1"/>
        <rFont val="Calibri"/>
        <family val="2"/>
        <scheme val="minor"/>
      </rPr>
      <t>Henkilöstön osaaminen ja pätevyys muutoksenhallinnassa</t>
    </r>
  </si>
  <si>
    <r>
      <t xml:space="preserve">Muutosten hallinta; Muutoksen suunnittelu ja riskiarvio: </t>
    </r>
    <r>
      <rPr>
        <b/>
        <sz val="11"/>
        <color theme="1"/>
        <rFont val="Calibri"/>
        <family val="2"/>
        <scheme val="minor"/>
      </rPr>
      <t>Muutoksen hyväksyntämenettelyt</t>
    </r>
  </si>
  <si>
    <r>
      <t xml:space="preserve">Muutosten hallinta; Muutoksen toteutus ja käyttöönotto: </t>
    </r>
    <r>
      <rPr>
        <b/>
        <sz val="11"/>
        <color theme="1"/>
        <rFont val="Calibri"/>
        <family val="2"/>
        <scheme val="minor"/>
      </rPr>
      <t>Turvallisen käyttöönoton varmistaminen</t>
    </r>
  </si>
  <si>
    <r>
      <t xml:space="preserve">Muutosten hallinta; Muutoksen toteutus ja käyttöönotto: </t>
    </r>
    <r>
      <rPr>
        <b/>
        <sz val="11"/>
        <color theme="1"/>
        <rFont val="Calibri"/>
        <family val="2"/>
        <scheme val="minor"/>
      </rPr>
      <t>Kemikaalikäytönvalvojan rooli muutoksen käyttöönotossa</t>
    </r>
  </si>
  <si>
    <r>
      <t xml:space="preserve">Muutosten hallinta; Muutoksen toteutus ja käyttöönotto: </t>
    </r>
    <r>
      <rPr>
        <b/>
        <sz val="11"/>
        <color theme="1"/>
        <rFont val="Calibri"/>
        <family val="2"/>
        <scheme val="minor"/>
      </rPr>
      <t>Dokumentoinnin päivitys</t>
    </r>
  </si>
  <si>
    <r>
      <t xml:space="preserve">Muutosten hallinta; Muutoksen toteutus ja käyttöönotto: </t>
    </r>
    <r>
      <rPr>
        <b/>
        <sz val="11"/>
        <color theme="1"/>
        <rFont val="Calibri"/>
        <family val="2"/>
        <scheme val="minor"/>
      </rPr>
      <t>muutosten koulutus</t>
    </r>
  </si>
  <si>
    <r>
      <t xml:space="preserve">Muutosten hallinta; Muutoksen toteutus ja käyttöönotto: </t>
    </r>
    <r>
      <rPr>
        <b/>
        <sz val="11"/>
        <color theme="1"/>
        <rFont val="Calibri"/>
        <family val="2"/>
        <scheme val="minor"/>
      </rPr>
      <t>Tilapäisen muutoksen dokumentointi</t>
    </r>
  </si>
  <si>
    <r>
      <t xml:space="preserve">Muutosten hallinta; Kemikaaliputkiston tilapäiset korjaukset: </t>
    </r>
    <r>
      <rPr>
        <b/>
        <sz val="11"/>
        <color theme="1"/>
        <rFont val="Calibri"/>
        <family val="2"/>
        <scheme val="minor"/>
      </rPr>
      <t>tilapäisen korjauksen kunnon tarkkailu</t>
    </r>
  </si>
  <si>
    <r>
      <t xml:space="preserve">Muutosten hallinta; </t>
    </r>
    <r>
      <rPr>
        <b/>
        <sz val="11"/>
        <color theme="1"/>
        <rFont val="Calibri"/>
        <family val="2"/>
        <scheme val="minor"/>
      </rPr>
      <t xml:space="preserve">Toimenpiteiden loppuunsaattaminen ennen muutoksen sulkemista  </t>
    </r>
  </si>
  <si>
    <r>
      <t xml:space="preserve">Muutosten hallinta; </t>
    </r>
    <r>
      <rPr>
        <b/>
        <sz val="11"/>
        <color theme="1"/>
        <rFont val="Calibri"/>
        <family val="2"/>
        <scheme val="minor"/>
      </rPr>
      <t>Tilapäisen muutoksen sulkemisen menettely</t>
    </r>
  </si>
  <si>
    <r>
      <t xml:space="preserve">Muutosten hallinta; Muutostenhallintamenettelytavat: </t>
    </r>
    <r>
      <rPr>
        <b/>
        <sz val="11"/>
        <color theme="1"/>
        <rFont val="Calibri"/>
        <family val="2"/>
        <scheme val="minor"/>
      </rPr>
      <t>Auditointi ja kehittäminen</t>
    </r>
  </si>
  <si>
    <r>
      <t xml:space="preserve">Suunnittelu hätätilanteiden varalle; sisäinen pelastussuunnitelma; </t>
    </r>
    <r>
      <rPr>
        <b/>
        <sz val="11"/>
        <color theme="1"/>
        <rFont val="Calibri"/>
        <family val="2"/>
        <scheme val="minor"/>
      </rPr>
      <t>Sisäisen pelastussuunnitelman laatiminen</t>
    </r>
  </si>
  <si>
    <r>
      <t xml:space="preserve">Suunnittelu hätätilanteiden varalle; sisäinen pelastussuunnitelma; </t>
    </r>
    <r>
      <rPr>
        <b/>
        <sz val="11"/>
        <color theme="1"/>
        <rFont val="Calibri"/>
        <family val="2"/>
        <scheme val="minor"/>
      </rPr>
      <t>Sisäisen pelastussuunnitelman sisältö</t>
    </r>
  </si>
  <si>
    <r>
      <t xml:space="preserve">Suunnittelu hätätilanteiden varalle; sisäinen pelastussuunnitelma; </t>
    </r>
    <r>
      <rPr>
        <b/>
        <sz val="11"/>
        <color theme="1"/>
        <rFont val="Calibri"/>
        <family val="2"/>
        <scheme val="minor"/>
      </rPr>
      <t>Sisäisen pelastussuunnitelman toimintaohjeet</t>
    </r>
  </si>
  <si>
    <r>
      <t xml:space="preserve">Suunnittelu hätätilanteiden varalle; sisäinen pelastussuunnitelma; </t>
    </r>
    <r>
      <rPr>
        <b/>
        <sz val="11"/>
        <color theme="1"/>
        <rFont val="Calibri"/>
        <family val="2"/>
        <scheme val="minor"/>
      </rPr>
      <t>Prosessiturvallisuusriskien huomioiminen sisäisessä pelastussuunnitelmassa</t>
    </r>
  </si>
  <si>
    <r>
      <t xml:space="preserve">Suunnittelu hätätilanteiden varalle; sisäinen pelastussuunnitelma; </t>
    </r>
    <r>
      <rPr>
        <b/>
        <sz val="11"/>
        <color theme="1"/>
        <rFont val="Calibri"/>
        <family val="2"/>
        <scheme val="minor"/>
      </rPr>
      <t>Sisäisen pelastussuunnitelman henkilöresurssit</t>
    </r>
  </si>
  <si>
    <r>
      <t xml:space="preserve">Suunnittelu hätätilanteiden varalle; sisäinen pelastussuunnitelma; </t>
    </r>
    <r>
      <rPr>
        <b/>
        <sz val="11"/>
        <color theme="1"/>
        <rFont val="Calibri"/>
        <family val="2"/>
        <scheme val="minor"/>
      </rPr>
      <t>Pelastuskalusto</t>
    </r>
  </si>
  <si>
    <r>
      <t xml:space="preserve">Suunnittelu hätätilanteiden varalle; sisäinen pelastussuunnitelma; </t>
    </r>
    <r>
      <rPr>
        <b/>
        <sz val="11"/>
        <color theme="1"/>
        <rFont val="Calibri"/>
        <family val="2"/>
        <scheme val="minor"/>
      </rPr>
      <t>Onnettomuuksista tiedottaminen</t>
    </r>
  </si>
  <si>
    <r>
      <t xml:space="preserve">Suunnittelu hätätilanteiden varalle; sisäinen pelastussuunnitelma; </t>
    </r>
    <r>
      <rPr>
        <b/>
        <sz val="11"/>
        <color theme="1"/>
        <rFont val="Calibri"/>
        <family val="2"/>
        <scheme val="minor"/>
      </rPr>
      <t>Sisäisen pelastussuunnitelman päivityksen osallistujat</t>
    </r>
  </si>
  <si>
    <r>
      <t>Suunnittelu hätätilanteiden varalle; sisäinen pelastussuunnitelma;</t>
    </r>
    <r>
      <rPr>
        <b/>
        <sz val="11"/>
        <color theme="1"/>
        <rFont val="Calibri"/>
        <family val="2"/>
        <scheme val="minor"/>
      </rPr>
      <t xml:space="preserve"> Sisäisen pelastussuunnitelman ajantasaisuus</t>
    </r>
  </si>
  <si>
    <r>
      <t xml:space="preserve">Suunnittelu hätätilanteiden varalle; sisäinen pelastussuunnitelma; </t>
    </r>
    <r>
      <rPr>
        <b/>
        <sz val="11"/>
        <color theme="1"/>
        <rFont val="Calibri"/>
        <family val="2"/>
        <scheme val="minor"/>
      </rPr>
      <t>Sisäinen pelastussuunnitelma muutosten hallinnassa</t>
    </r>
  </si>
  <si>
    <r>
      <t xml:space="preserve">Suunnittelu hätätilanteiden varalle; harjoitukset; </t>
    </r>
    <r>
      <rPr>
        <b/>
        <sz val="11"/>
        <color theme="1"/>
        <rFont val="Calibri"/>
        <family val="2"/>
        <scheme val="minor"/>
      </rPr>
      <t>Harjoitukset kemikaalionnettomuuksien varalta</t>
    </r>
  </si>
  <si>
    <r>
      <t xml:space="preserve">Suunnittelu hätätilanteiden varalle; harjoitukset; </t>
    </r>
    <r>
      <rPr>
        <b/>
        <sz val="11"/>
        <color theme="1"/>
        <rFont val="Calibri"/>
        <family val="2"/>
        <scheme val="minor"/>
      </rPr>
      <t>Kemikaalionnettomuuksien harjoitussuunnitelma</t>
    </r>
  </si>
  <si>
    <r>
      <t xml:space="preserve">Suunnittelu hätätilanteiden varalle; harjoitukset; </t>
    </r>
    <r>
      <rPr>
        <b/>
        <sz val="11"/>
        <color theme="1"/>
        <rFont val="Calibri"/>
        <family val="2"/>
        <scheme val="minor"/>
      </rPr>
      <t>Toiminnan kehittäminen pelastusharjoitusten havaintojen perusteella</t>
    </r>
  </si>
  <si>
    <r>
      <t xml:space="preserve">Suunnittelu hätätilanteiden varalle; harjoitukset; </t>
    </r>
    <r>
      <rPr>
        <b/>
        <sz val="11"/>
        <color theme="1"/>
        <rFont val="Calibri"/>
        <family val="2"/>
        <scheme val="minor"/>
      </rPr>
      <t>Yhteistoiminta suuronnettomuuksien varalta</t>
    </r>
  </si>
  <si>
    <r>
      <t xml:space="preserve">Suunnittelu hätätilanteiden varalle; harjoitukset; </t>
    </r>
    <r>
      <rPr>
        <b/>
        <sz val="11"/>
        <color theme="1"/>
        <rFont val="Calibri"/>
        <family val="2"/>
        <scheme val="minor"/>
      </rPr>
      <t>Sisäisen pelastussuunnitelman koulutus</t>
    </r>
  </si>
  <si>
    <r>
      <t xml:space="preserve">Suunnittelu hätätilanteiden varalle; yleisölle tiedottaminen; </t>
    </r>
    <r>
      <rPr>
        <b/>
        <sz val="11"/>
        <color theme="1"/>
        <rFont val="Calibri"/>
        <family val="2"/>
        <scheme val="minor"/>
      </rPr>
      <t>Yleisötiedotteen sisältö</t>
    </r>
  </si>
  <si>
    <r>
      <t xml:space="preserve">Suunnittelu hätätilanteiden varalle; yleisölle tiedottaminen; </t>
    </r>
    <r>
      <rPr>
        <b/>
        <sz val="11"/>
        <color theme="1"/>
        <rFont val="Calibri"/>
        <family val="2"/>
        <scheme val="minor"/>
      </rPr>
      <t>Yleisötiedotteen saavutettavuus</t>
    </r>
  </si>
  <si>
    <r>
      <t xml:space="preserve">Suunnittelu hätätilanteiden varalle; yleisölle tiedottaminen; </t>
    </r>
    <r>
      <rPr>
        <b/>
        <sz val="11"/>
        <color theme="1"/>
        <rFont val="Calibri"/>
        <family val="2"/>
        <scheme val="minor"/>
      </rPr>
      <t>Yleisötiedotteen jakelu</t>
    </r>
  </si>
  <si>
    <r>
      <t xml:space="preserve">Suunnittelu hätätilanteiden varalle; yleisölle tiedottaminen; </t>
    </r>
    <r>
      <rPr>
        <b/>
        <sz val="11"/>
        <color theme="1"/>
        <rFont val="Calibri"/>
        <family val="2"/>
        <scheme val="minor"/>
      </rPr>
      <t>Yleisötiedotteen ajantasaisuus</t>
    </r>
  </si>
  <si>
    <r>
      <t xml:space="preserve">Suorituskyvyn tarkkailu; poikkeamien tutkinta; </t>
    </r>
    <r>
      <rPr>
        <b/>
        <sz val="11"/>
        <color theme="1"/>
        <rFont val="Calibri"/>
        <family val="2"/>
        <scheme val="minor"/>
      </rPr>
      <t>Prosessiturvallisuuspoikkeamien määrittely</t>
    </r>
  </si>
  <si>
    <r>
      <t xml:space="preserve">Suorituskyvyn tarkkailu; poikkeamien tutkinta; </t>
    </r>
    <r>
      <rPr>
        <b/>
        <sz val="11"/>
        <color theme="1"/>
        <rFont val="Calibri"/>
        <family val="2"/>
        <scheme val="minor"/>
      </rPr>
      <t>Poikkeamailmoitusmenettely</t>
    </r>
  </si>
  <si>
    <r>
      <t xml:space="preserve">Suorituskyvyn tarkkailu; poikkeamien tutkinta; </t>
    </r>
    <r>
      <rPr>
        <b/>
        <sz val="11"/>
        <color theme="1"/>
        <rFont val="Calibri"/>
        <family val="2"/>
        <scheme val="minor"/>
      </rPr>
      <t>Prosessiturvallisuuspoikkeamien tutkinta</t>
    </r>
  </si>
  <si>
    <r>
      <t xml:space="preserve">Suorituskyvyn tarkkailu; poikkeamien tutkinta; </t>
    </r>
    <r>
      <rPr>
        <b/>
        <sz val="11"/>
        <color theme="1"/>
        <rFont val="Calibri"/>
        <family val="2"/>
        <scheme val="minor"/>
      </rPr>
      <t>Poikkeamien seuranta</t>
    </r>
  </si>
  <si>
    <r>
      <t xml:space="preserve">Suorituskyvyn tarkkailu; poikkeamien tutkinta; </t>
    </r>
    <r>
      <rPr>
        <b/>
        <sz val="11"/>
        <color theme="1"/>
        <rFont val="Calibri"/>
        <family val="2"/>
        <scheme val="minor"/>
      </rPr>
      <t>Poikkeamatutkintojen valmiudet</t>
    </r>
  </si>
  <si>
    <r>
      <t xml:space="preserve">Suorituskyvyn tarkkailu; prosessiturvallisuuden seuranta; </t>
    </r>
    <r>
      <rPr>
        <b/>
        <sz val="11"/>
        <color theme="1"/>
        <rFont val="Calibri"/>
        <family val="2"/>
        <scheme val="minor"/>
      </rPr>
      <t>Prosessiturvallisuuden seurantamenettely</t>
    </r>
  </si>
  <si>
    <r>
      <t xml:space="preserve">Suorituskyvyn tarkkailu; prosessiturvallisuuden seuranta; </t>
    </r>
    <r>
      <rPr>
        <b/>
        <sz val="11"/>
        <color theme="1"/>
        <rFont val="Calibri"/>
        <family val="2"/>
        <scheme val="minor"/>
      </rPr>
      <t>Havaintokierrokset</t>
    </r>
  </si>
  <si>
    <r>
      <t xml:space="preserve">Auditointi ja katselmus; auditoinnit; </t>
    </r>
    <r>
      <rPr>
        <b/>
        <sz val="11"/>
        <color theme="1"/>
        <rFont val="Calibri"/>
        <family val="2"/>
        <scheme val="minor"/>
      </rPr>
      <t>Sisäinen auditointiohjelma</t>
    </r>
  </si>
  <si>
    <r>
      <t xml:space="preserve">Auditointi ja katselmus; auditoinnit; </t>
    </r>
    <r>
      <rPr>
        <b/>
        <sz val="11"/>
        <color theme="1"/>
        <rFont val="Calibri"/>
        <family val="2"/>
        <scheme val="minor"/>
      </rPr>
      <t>Auditointiohjeet</t>
    </r>
  </si>
  <si>
    <r>
      <t xml:space="preserve">Auditointi ja katselmus; auditoinnit; </t>
    </r>
    <r>
      <rPr>
        <b/>
        <sz val="11"/>
        <color theme="1"/>
        <rFont val="Calibri"/>
        <family val="2"/>
        <scheme val="minor"/>
      </rPr>
      <t>Auditointihavaintojen seuraaminen</t>
    </r>
  </si>
  <si>
    <r>
      <t xml:space="preserve">Auditointi ja katselmus; auditoinnit; </t>
    </r>
    <r>
      <rPr>
        <b/>
        <sz val="11"/>
        <color theme="1"/>
        <rFont val="Calibri"/>
        <family val="2"/>
        <scheme val="minor"/>
      </rPr>
      <t>Sisäiset auditoijat</t>
    </r>
  </si>
  <si>
    <r>
      <t xml:space="preserve">Auditointi ja katselmus; ylemmän johdon katselmus; </t>
    </r>
    <r>
      <rPr>
        <b/>
        <sz val="11"/>
        <color theme="1"/>
        <rFont val="Calibri"/>
        <family val="2"/>
        <scheme val="minor"/>
      </rPr>
      <t>Johdon katselmus</t>
    </r>
  </si>
  <si>
    <r>
      <t xml:space="preserve">Auditointi ja katselmus; ylemmän johdon katselmus; </t>
    </r>
    <r>
      <rPr>
        <b/>
        <sz val="11"/>
        <color theme="1"/>
        <rFont val="Calibri"/>
        <family val="2"/>
        <scheme val="minor"/>
      </rPr>
      <t>Johdon katselmuksen sisältö</t>
    </r>
  </si>
  <si>
    <t xml:space="preserve">Osa-aluekohtaisiin arviointien välilehdille lisätty sarake "Nykyisen menettelytavan kuvaus ja kommentit". Saraketta voi käyttää nykyisen menettelytavan lyhyeen kuvaamiseen ja viitatessa tuotantolaitoksen nykyohjeistukseen. 
Pienempiä käytettävyysparannuksia.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</si>
</sst>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20"/>
      <color theme="1"/>
      <name val="Calibri"/>
      <family val="2"/>
      <scheme val="minor"/>
    </font>
    <font>
      <u/>
      <sz val="11"/>
      <color theme="1"/>
      <name val="Calibri"/>
      <family val="2"/>
      <scheme val="minor"/>
    </font>
    <font>
      <b/>
      <sz val="16"/>
      <color theme="1"/>
      <name val="Calibri"/>
      <family val="2"/>
      <scheme val="minor"/>
    </font>
    <font>
      <sz val="11"/>
      <color rgb="FFFF0000"/>
      <name val="Calibri"/>
      <family val="2"/>
      <scheme val="minor"/>
    </font>
    <font>
      <u/>
      <sz val="11"/>
      <color theme="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0" fontId="0" fillId="0" borderId="0" xfId="0" applyAlignment="1">
      <alignment wrapText="1"/>
    </xf>
    <xf numFmtId="0" fontId="1" fillId="0" borderId="0" xfId="0" applyFont="1" applyAlignment="1"/>
    <xf numFmtId="0" fontId="0" fillId="0" borderId="0" xfId="0" applyAlignment="1">
      <alignment vertical="top"/>
    </xf>
    <xf numFmtId="0" fontId="1" fillId="0" borderId="0" xfId="0" applyFont="1"/>
    <xf numFmtId="0" fontId="0" fillId="0" borderId="0" xfId="0"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xf>
    <xf numFmtId="0" fontId="0" fillId="0" borderId="0" xfId="0" applyFont="1" applyAlignment="1">
      <alignment horizontal="left" vertical="top"/>
    </xf>
    <xf numFmtId="0" fontId="4" fillId="0" borderId="0" xfId="0" applyFont="1"/>
    <xf numFmtId="0" fontId="1" fillId="0" borderId="2" xfId="0" applyFont="1" applyBorder="1" applyAlignment="1">
      <alignment vertical="top"/>
    </xf>
    <xf numFmtId="0" fontId="1" fillId="0" borderId="3" xfId="0" applyFont="1" applyBorder="1" applyAlignment="1">
      <alignment vertical="top" wrapText="1"/>
    </xf>
    <xf numFmtId="0" fontId="0" fillId="0" borderId="5" xfId="0" applyBorder="1" applyAlignment="1">
      <alignment vertical="top"/>
    </xf>
    <xf numFmtId="0" fontId="0" fillId="0" borderId="7" xfId="0" applyBorder="1" applyAlignment="1">
      <alignment vertical="top"/>
    </xf>
    <xf numFmtId="0" fontId="1" fillId="0" borderId="1" xfId="0" applyFont="1" applyBorder="1" applyAlignment="1">
      <alignment vertical="top"/>
    </xf>
    <xf numFmtId="0" fontId="1" fillId="0" borderId="2" xfId="0" applyFont="1"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center" vertical="center"/>
    </xf>
    <xf numFmtId="0" fontId="0" fillId="0" borderId="8" xfId="0" applyBorder="1" applyAlignment="1">
      <alignment horizontal="center" vertical="center"/>
    </xf>
    <xf numFmtId="0" fontId="4" fillId="0" borderId="0" xfId="0" applyFont="1" applyAlignment="1">
      <alignment horizontal="left" vertical="top" wrapText="1"/>
    </xf>
    <xf numFmtId="0" fontId="0" fillId="0" borderId="0" xfId="0" applyFont="1" applyAlignment="1">
      <alignment horizontal="left" vertical="center" wrapText="1"/>
    </xf>
    <xf numFmtId="0" fontId="6" fillId="0" borderId="5" xfId="1" applyBorder="1" applyAlignment="1">
      <alignment horizontal="left" vertical="top" wrapText="1"/>
    </xf>
    <xf numFmtId="0" fontId="6" fillId="0" borderId="5" xfId="1" applyBorder="1" applyAlignment="1">
      <alignment vertical="top"/>
    </xf>
    <xf numFmtId="9" fontId="0" fillId="0" borderId="1" xfId="0" applyNumberForma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 fillId="0" borderId="7" xfId="0" applyFont="1" applyBorder="1" applyAlignment="1">
      <alignment horizontal="center" vertical="center"/>
    </xf>
    <xf numFmtId="9" fontId="0" fillId="0" borderId="8" xfId="0" applyNumberFormat="1" applyBorder="1" applyAlignment="1">
      <alignment horizontal="center" vertical="center"/>
    </xf>
    <xf numFmtId="0" fontId="0" fillId="0" borderId="9" xfId="0" applyBorder="1" applyAlignment="1">
      <alignment horizontal="center" vertical="center"/>
    </xf>
    <xf numFmtId="0" fontId="6" fillId="0" borderId="7" xfId="1" applyBorder="1" applyAlignment="1">
      <alignment horizontal="left" vertical="top" wrapText="1"/>
    </xf>
    <xf numFmtId="0" fontId="0" fillId="0" borderId="0" xfId="0" applyAlignment="1" applyProtection="1">
      <alignment wrapText="1"/>
      <protection locked="0"/>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pplyProtection="1">
      <alignment horizontal="left" vertical="center" wrapText="1"/>
      <protection locked="0"/>
    </xf>
    <xf numFmtId="0" fontId="0" fillId="0" borderId="1" xfId="0" quotePrefix="1" applyBorder="1" applyAlignment="1" applyProtection="1">
      <alignment horizontal="left" vertical="center" wrapText="1"/>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pplyProtection="1">
      <alignment horizontal="left" vertical="center" wrapText="1"/>
      <protection locked="0"/>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9" xfId="0" applyBorder="1" applyAlignment="1">
      <alignment horizontal="left" vertical="center"/>
    </xf>
    <xf numFmtId="0" fontId="0" fillId="0" borderId="0" xfId="0" applyBorder="1"/>
    <xf numFmtId="0" fontId="0" fillId="0" borderId="1" xfId="0" applyBorder="1" applyAlignment="1" applyProtection="1">
      <alignment horizontal="left" vertical="top"/>
      <protection locked="0"/>
    </xf>
    <xf numFmtId="0" fontId="1" fillId="0" borderId="12" xfId="0" applyFont="1" applyFill="1" applyBorder="1" applyAlignment="1">
      <alignment horizontal="left" vertical="center" wrapText="1"/>
    </xf>
    <xf numFmtId="0" fontId="0" fillId="0" borderId="0" xfId="0" applyAlignment="1">
      <alignment horizontal="left" vertical="top"/>
    </xf>
    <xf numFmtId="0" fontId="0" fillId="0" borderId="8" xfId="0" applyBorder="1" applyAlignment="1" applyProtection="1">
      <alignment horizontal="left" vertical="top"/>
      <protection locked="0"/>
    </xf>
    <xf numFmtId="0" fontId="0" fillId="0" borderId="0" xfId="0" applyAlignment="1">
      <alignment horizontal="left" vertical="top" wrapText="1"/>
    </xf>
    <xf numFmtId="14" fontId="0" fillId="0" borderId="0" xfId="0" applyNumberFormat="1" applyAlignment="1">
      <alignment horizontal="left" vertical="top"/>
    </xf>
    <xf numFmtId="0" fontId="0" fillId="0" borderId="0" xfId="0" applyAlignment="1">
      <alignment horizontal="left" vertical="top"/>
    </xf>
    <xf numFmtId="0" fontId="0" fillId="0" borderId="1" xfId="0" applyFont="1" applyBorder="1" applyAlignment="1">
      <alignment horizontal="left" vertical="top" wrapText="1"/>
    </xf>
    <xf numFmtId="0" fontId="0" fillId="0" borderId="6"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14" fontId="0" fillId="0" borderId="0" xfId="0" applyNumberFormat="1" applyAlignment="1">
      <alignment horizontal="left"/>
    </xf>
    <xf numFmtId="0" fontId="1" fillId="0" borderId="0" xfId="0" applyFont="1" applyAlignment="1">
      <alignment horizontal="left"/>
    </xf>
    <xf numFmtId="0" fontId="0" fillId="0" borderId="0" xfId="0" applyAlignment="1">
      <alignment horizontal="left"/>
    </xf>
    <xf numFmtId="0" fontId="2" fillId="0" borderId="11" xfId="0" applyFont="1" applyBorder="1" applyAlignment="1">
      <alignment horizontal="left" vertical="top"/>
    </xf>
    <xf numFmtId="0" fontId="0" fillId="0" borderId="0" xfId="0"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6" fillId="0" borderId="0" xfId="1" applyAlignment="1">
      <alignment horizontal="left" vertical="top"/>
    </xf>
    <xf numFmtId="0" fontId="2" fillId="0" borderId="0" xfId="0" applyFont="1" applyAlignment="1">
      <alignment horizontal="left"/>
    </xf>
    <xf numFmtId="0" fontId="0" fillId="0" borderId="1" xfId="0" applyBorder="1" applyAlignment="1" applyProtection="1">
      <alignment horizontal="left" vertical="top"/>
      <protection locked="0"/>
    </xf>
    <xf numFmtId="9" fontId="0" fillId="0" borderId="1" xfId="0" applyNumberFormat="1" applyBorder="1" applyAlignment="1" applyProtection="1">
      <alignment horizontal="left" vertical="top"/>
      <protection locked="0"/>
    </xf>
    <xf numFmtId="9" fontId="0" fillId="0" borderId="6" xfId="0" applyNumberFormat="1" applyBorder="1" applyAlignment="1" applyProtection="1">
      <alignment horizontal="left" vertical="top"/>
      <protection locked="0"/>
    </xf>
    <xf numFmtId="0" fontId="0" fillId="0" borderId="10" xfId="0" applyFont="1" applyBorder="1" applyAlignment="1">
      <alignment horizontal="left" vertical="top" wrapText="1"/>
    </xf>
    <xf numFmtId="0" fontId="0" fillId="0" borderId="0" xfId="0" applyFont="1" applyAlignment="1">
      <alignment horizontal="left" vertical="top"/>
    </xf>
    <xf numFmtId="0" fontId="1" fillId="0" borderId="0" xfId="0" applyFont="1" applyAlignment="1">
      <alignment horizontal="left" vertical="top"/>
    </xf>
    <xf numFmtId="9" fontId="0" fillId="0" borderId="8" xfId="0" applyNumberFormat="1" applyBorder="1" applyAlignment="1" applyProtection="1">
      <alignment horizontal="left" vertical="top"/>
      <protection locked="0"/>
    </xf>
    <xf numFmtId="9" fontId="0" fillId="0" borderId="9" xfId="0" applyNumberFormat="1" applyBorder="1" applyAlignment="1" applyProtection="1">
      <alignment horizontal="left" vertical="top"/>
      <protection locked="0"/>
    </xf>
  </cellXfs>
  <cellStyles count="2">
    <cellStyle name="Hyperlinkki" xfId="1" builtinId="8"/>
    <cellStyle name="Normaali" xfId="0" builtinId="0"/>
  </cellStyles>
  <dxfs count="10">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bgColor rgb="FF92D050"/>
        </patternFill>
      </fill>
    </dxf>
    <dxf>
      <fill>
        <patternFill>
          <bgColor rgb="FFFFFF00"/>
        </patternFill>
      </fill>
    </dxf>
    <dxf>
      <fill>
        <patternFill>
          <bgColor rgb="FFFFC000"/>
        </patternFill>
      </fill>
    </dxf>
  </dxfs>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6671440-5D99-4B86-8C8A-1E7F5B22559F}" type="doc">
      <dgm:prSet loTypeId="urn:microsoft.com/office/officeart/2005/8/layout/process4" loCatId="process" qsTypeId="urn:microsoft.com/office/officeart/2005/8/quickstyle/simple1" qsCatId="simple" csTypeId="urn:microsoft.com/office/officeart/2005/8/colors/accent1_2" csCatId="accent1" phldr="1"/>
      <dgm:spPr/>
      <dgm:t>
        <a:bodyPr/>
        <a:lstStyle/>
        <a:p>
          <a:endParaRPr lang="fi-FI"/>
        </a:p>
      </dgm:t>
    </dgm:pt>
    <dgm:pt modelId="{31C89EDD-9E02-4FEB-AC99-6611DD41E23E}">
      <dgm:prSet phldrT="[Teksti]"/>
      <dgm:spPr/>
      <dgm:t>
        <a:bodyPr/>
        <a:lstStyle/>
        <a:p>
          <a:r>
            <a:rPr lang="fi-FI"/>
            <a:t>Perehdy arviointiohjeisiin</a:t>
          </a:r>
        </a:p>
      </dgm:t>
    </dgm:pt>
    <dgm:pt modelId="{A10EDACA-8852-4027-A59D-4A6A7BFB1D47}" type="parTrans" cxnId="{F042A6A7-0B74-4B71-B9CC-69998A9FB40B}">
      <dgm:prSet/>
      <dgm:spPr/>
      <dgm:t>
        <a:bodyPr/>
        <a:lstStyle/>
        <a:p>
          <a:endParaRPr lang="fi-FI"/>
        </a:p>
      </dgm:t>
    </dgm:pt>
    <dgm:pt modelId="{4EF5A522-C53C-4B41-8811-3191531AD6BB}" type="sibTrans" cxnId="{F042A6A7-0B74-4B71-B9CC-69998A9FB40B}">
      <dgm:prSet/>
      <dgm:spPr/>
      <dgm:t>
        <a:bodyPr/>
        <a:lstStyle/>
        <a:p>
          <a:endParaRPr lang="fi-FI"/>
        </a:p>
      </dgm:t>
    </dgm:pt>
    <dgm:pt modelId="{62A08292-A564-4F91-ADFA-672FAE3022AB}">
      <dgm:prSet phldrT="[Teksti]"/>
      <dgm:spPr/>
      <dgm:t>
        <a:bodyPr/>
        <a:lstStyle/>
        <a:p>
          <a:r>
            <a:rPr lang="fi-FI"/>
            <a:t>Laadi arviointisuunnitelma </a:t>
          </a:r>
        </a:p>
      </dgm:t>
    </dgm:pt>
    <dgm:pt modelId="{F90CBA49-0157-4C0E-82D4-3FF069B8721E}" type="parTrans" cxnId="{7BA692D1-157A-4091-A2FF-1A2DA2CE3119}">
      <dgm:prSet/>
      <dgm:spPr/>
      <dgm:t>
        <a:bodyPr/>
        <a:lstStyle/>
        <a:p>
          <a:endParaRPr lang="fi-FI"/>
        </a:p>
      </dgm:t>
    </dgm:pt>
    <dgm:pt modelId="{13023DFA-31A6-45F1-8ECA-51D3E0363D29}" type="sibTrans" cxnId="{7BA692D1-157A-4091-A2FF-1A2DA2CE3119}">
      <dgm:prSet/>
      <dgm:spPr/>
      <dgm:t>
        <a:bodyPr/>
        <a:lstStyle/>
        <a:p>
          <a:endParaRPr lang="fi-FI"/>
        </a:p>
      </dgm:t>
    </dgm:pt>
    <dgm:pt modelId="{994C4D0B-506A-4224-B13D-B31B99C3A4C2}">
      <dgm:prSet phldrT="[Teksti]"/>
      <dgm:spPr/>
      <dgm:t>
        <a:bodyPr/>
        <a:lstStyle/>
        <a:p>
          <a:r>
            <a:rPr lang="fi-FI"/>
            <a:t>Suunnitelma voidaan tehdä osa-aluekohtaisesti</a:t>
          </a:r>
        </a:p>
      </dgm:t>
    </dgm:pt>
    <dgm:pt modelId="{230F7E43-99AD-43C0-8763-85CC25B2335C}" type="parTrans" cxnId="{552FD646-F828-4E2A-A4F8-CA8CE08CC87F}">
      <dgm:prSet/>
      <dgm:spPr/>
      <dgm:t>
        <a:bodyPr/>
        <a:lstStyle/>
        <a:p>
          <a:endParaRPr lang="fi-FI"/>
        </a:p>
      </dgm:t>
    </dgm:pt>
    <dgm:pt modelId="{2BAC8C32-9220-4CCC-A963-35A05EFC1131}" type="sibTrans" cxnId="{552FD646-F828-4E2A-A4F8-CA8CE08CC87F}">
      <dgm:prSet/>
      <dgm:spPr/>
      <dgm:t>
        <a:bodyPr/>
        <a:lstStyle/>
        <a:p>
          <a:endParaRPr lang="fi-FI"/>
        </a:p>
      </dgm:t>
    </dgm:pt>
    <dgm:pt modelId="{7DAAA741-FDBA-42FE-A237-B08B6E7F985C}">
      <dgm:prSet phldrT="[Teksti]"/>
      <dgm:spPr/>
      <dgm:t>
        <a:bodyPr/>
        <a:lstStyle/>
        <a:p>
          <a:r>
            <a:rPr lang="fi-FI"/>
            <a:t>Suunnitelma laaditaan välilehdelle "Suunnitelma ja yhteenveto" </a:t>
          </a:r>
        </a:p>
      </dgm:t>
    </dgm:pt>
    <dgm:pt modelId="{C317B783-7754-45DB-8F11-200F5B1B8C67}" type="parTrans" cxnId="{646E9991-EE2C-45C8-8CE2-7CC6866FBE03}">
      <dgm:prSet/>
      <dgm:spPr/>
      <dgm:t>
        <a:bodyPr/>
        <a:lstStyle/>
        <a:p>
          <a:endParaRPr lang="fi-FI"/>
        </a:p>
      </dgm:t>
    </dgm:pt>
    <dgm:pt modelId="{1AA52A64-82BF-4566-A986-9C27659D7EEC}" type="sibTrans" cxnId="{646E9991-EE2C-45C8-8CE2-7CC6866FBE03}">
      <dgm:prSet/>
      <dgm:spPr/>
      <dgm:t>
        <a:bodyPr/>
        <a:lstStyle/>
        <a:p>
          <a:endParaRPr lang="fi-FI"/>
        </a:p>
      </dgm:t>
    </dgm:pt>
    <dgm:pt modelId="{000C6D95-2DAC-4474-BF1A-C2FD3EFED91E}">
      <dgm:prSet phldrT="[Teksti]"/>
      <dgm:spPr/>
      <dgm:t>
        <a:bodyPr/>
        <a:lstStyle/>
        <a:p>
          <a:r>
            <a:rPr lang="fi-FI"/>
            <a:t>Toteuta osa-alueiden arvioinnit </a:t>
          </a:r>
        </a:p>
      </dgm:t>
    </dgm:pt>
    <dgm:pt modelId="{B1708809-7CF3-4DCD-82C2-40428885636E}" type="parTrans" cxnId="{40EDE6D5-D105-4D02-A070-1661E962954A}">
      <dgm:prSet/>
      <dgm:spPr/>
      <dgm:t>
        <a:bodyPr/>
        <a:lstStyle/>
        <a:p>
          <a:endParaRPr lang="fi-FI"/>
        </a:p>
      </dgm:t>
    </dgm:pt>
    <dgm:pt modelId="{2831B6CC-FEF8-47BF-86EA-F5211DC5289E}" type="sibTrans" cxnId="{40EDE6D5-D105-4D02-A070-1661E962954A}">
      <dgm:prSet/>
      <dgm:spPr/>
      <dgm:t>
        <a:bodyPr/>
        <a:lstStyle/>
        <a:p>
          <a:endParaRPr lang="fi-FI"/>
        </a:p>
      </dgm:t>
    </dgm:pt>
    <dgm:pt modelId="{0DE1B420-B5AE-49CB-86E8-11EA81E135AE}">
      <dgm:prSet phldrT="[Teksti]"/>
      <dgm:spPr/>
      <dgm:t>
        <a:bodyPr/>
        <a:lstStyle/>
        <a:p>
          <a:r>
            <a:rPr lang="fi-FI"/>
            <a:t>Arviointi tehdään vaatimuskohtaisesti</a:t>
          </a:r>
        </a:p>
      </dgm:t>
    </dgm:pt>
    <dgm:pt modelId="{F7B46E84-2CEF-4788-B214-4F2DB350972B}" type="parTrans" cxnId="{82BDF826-E466-495C-AFD6-A377D3C13432}">
      <dgm:prSet/>
      <dgm:spPr/>
      <dgm:t>
        <a:bodyPr/>
        <a:lstStyle/>
        <a:p>
          <a:endParaRPr lang="fi-FI"/>
        </a:p>
      </dgm:t>
    </dgm:pt>
    <dgm:pt modelId="{90575119-8294-48E7-B58E-FF1A9C4ED15C}" type="sibTrans" cxnId="{82BDF826-E466-495C-AFD6-A377D3C13432}">
      <dgm:prSet/>
      <dgm:spPr/>
      <dgm:t>
        <a:bodyPr/>
        <a:lstStyle/>
        <a:p>
          <a:endParaRPr lang="fi-FI"/>
        </a:p>
      </dgm:t>
    </dgm:pt>
    <dgm:pt modelId="{6BB43D33-4A44-49A2-8879-E48367073C49}">
      <dgm:prSet phldrT="[Teksti]"/>
      <dgm:spPr/>
      <dgm:t>
        <a:bodyPr/>
        <a:lstStyle/>
        <a:p>
          <a:r>
            <a:rPr lang="fi-FI"/>
            <a:t>Puutteet ja poikkeamat dokumentoidaan</a:t>
          </a:r>
        </a:p>
      </dgm:t>
    </dgm:pt>
    <dgm:pt modelId="{00ECF321-4993-4927-963F-663C5A84DA98}" type="parTrans" cxnId="{C0655DCC-7C26-4145-97FB-D7E0C481D0A1}">
      <dgm:prSet/>
      <dgm:spPr/>
      <dgm:t>
        <a:bodyPr/>
        <a:lstStyle/>
        <a:p>
          <a:endParaRPr lang="fi-FI"/>
        </a:p>
      </dgm:t>
    </dgm:pt>
    <dgm:pt modelId="{ECF3D232-AD58-49EE-B3C2-26EB31FFAFAB}" type="sibTrans" cxnId="{C0655DCC-7C26-4145-97FB-D7E0C481D0A1}">
      <dgm:prSet/>
      <dgm:spPr/>
      <dgm:t>
        <a:bodyPr/>
        <a:lstStyle/>
        <a:p>
          <a:endParaRPr lang="fi-FI"/>
        </a:p>
      </dgm:t>
    </dgm:pt>
    <dgm:pt modelId="{1F84075E-CC27-4C4F-B782-A5836DB95F00}">
      <dgm:prSet phldrT="[Teksti]"/>
      <dgm:spPr/>
      <dgm:t>
        <a:bodyPr/>
        <a:lstStyle/>
        <a:p>
          <a:r>
            <a:rPr lang="fi-FI"/>
            <a:t>Määritä toimenpiteet vaatimusten täyttämiseksi </a:t>
          </a:r>
        </a:p>
      </dgm:t>
    </dgm:pt>
    <dgm:pt modelId="{F7C5761E-5FAC-4B01-B47C-8D9C5576594D}" type="parTrans" cxnId="{77FA62D0-BAD2-4428-B597-E8C3EAE27A59}">
      <dgm:prSet/>
      <dgm:spPr/>
      <dgm:t>
        <a:bodyPr/>
        <a:lstStyle/>
        <a:p>
          <a:endParaRPr lang="fi-FI"/>
        </a:p>
      </dgm:t>
    </dgm:pt>
    <dgm:pt modelId="{E4A80599-2BBF-4B6C-9A33-62734246A3FB}" type="sibTrans" cxnId="{77FA62D0-BAD2-4428-B597-E8C3EAE27A59}">
      <dgm:prSet/>
      <dgm:spPr/>
      <dgm:t>
        <a:bodyPr/>
        <a:lstStyle/>
        <a:p>
          <a:endParaRPr lang="fi-FI"/>
        </a:p>
      </dgm:t>
    </dgm:pt>
    <dgm:pt modelId="{7AA56DD2-CFA3-4649-95EA-C756D5A6B199}">
      <dgm:prSet phldrT="[Teksti]"/>
      <dgm:spPr/>
      <dgm:t>
        <a:bodyPr/>
        <a:lstStyle/>
        <a:p>
          <a:r>
            <a:rPr lang="fi-FI"/>
            <a:t>Toteuta toimenpiteet</a:t>
          </a:r>
        </a:p>
      </dgm:t>
    </dgm:pt>
    <dgm:pt modelId="{55580BC9-8C79-41E9-B02B-8EBCE7C92211}" type="parTrans" cxnId="{829250FC-A82C-4056-A6A6-D7878719DF55}">
      <dgm:prSet/>
      <dgm:spPr/>
      <dgm:t>
        <a:bodyPr/>
        <a:lstStyle/>
        <a:p>
          <a:endParaRPr lang="fi-FI"/>
        </a:p>
      </dgm:t>
    </dgm:pt>
    <dgm:pt modelId="{6E52E935-2936-41F5-B8CE-A51AB27A8427}" type="sibTrans" cxnId="{829250FC-A82C-4056-A6A6-D7878719DF55}">
      <dgm:prSet/>
      <dgm:spPr/>
      <dgm:t>
        <a:bodyPr/>
        <a:lstStyle/>
        <a:p>
          <a:endParaRPr lang="fi-FI"/>
        </a:p>
      </dgm:t>
    </dgm:pt>
    <dgm:pt modelId="{AEB9B9E4-00F6-46E4-9EF4-1FE6825F8FFB}">
      <dgm:prSet phldrT="[Teksti]"/>
      <dgm:spPr/>
      <dgm:t>
        <a:bodyPr/>
        <a:lstStyle/>
        <a:p>
          <a:r>
            <a:rPr lang="fi-FI"/>
            <a:t>Huomioi toimenpiteiden määrittelyssä Tukesin "hyväksytyt menettelytavat"</a:t>
          </a:r>
        </a:p>
      </dgm:t>
    </dgm:pt>
    <dgm:pt modelId="{524CFF0F-6D8B-47E3-9CEA-2ECA2899DA1F}" type="parTrans" cxnId="{E3829553-EEA9-4BE4-ACDE-CB3A86ED9101}">
      <dgm:prSet/>
      <dgm:spPr/>
      <dgm:t>
        <a:bodyPr/>
        <a:lstStyle/>
        <a:p>
          <a:endParaRPr lang="fi-FI"/>
        </a:p>
      </dgm:t>
    </dgm:pt>
    <dgm:pt modelId="{79470A08-29E6-44CD-B9FB-BFE3866FDAAD}" type="sibTrans" cxnId="{E3829553-EEA9-4BE4-ACDE-CB3A86ED9101}">
      <dgm:prSet/>
      <dgm:spPr/>
      <dgm:t>
        <a:bodyPr/>
        <a:lstStyle/>
        <a:p>
          <a:endParaRPr lang="fi-FI"/>
        </a:p>
      </dgm:t>
    </dgm:pt>
    <dgm:pt modelId="{0C129DAB-E325-4ED5-9BAB-263C281D2EBF}">
      <dgm:prSet phldrT="[Teksti]"/>
      <dgm:spPr/>
      <dgm:t>
        <a:bodyPr/>
        <a:lstStyle/>
        <a:p>
          <a:r>
            <a:rPr lang="fi-FI"/>
            <a:t>Toimenpiteet siirtyvät automaattisesti välilehdelle "Toimenpiteiden yhteenveto"</a:t>
          </a:r>
        </a:p>
      </dgm:t>
    </dgm:pt>
    <dgm:pt modelId="{AB456075-5573-4E51-BDF6-13A6C1DBB0BA}" type="parTrans" cxnId="{E4123650-8AC7-4BE7-A883-966ED8BEC74C}">
      <dgm:prSet/>
      <dgm:spPr/>
      <dgm:t>
        <a:bodyPr/>
        <a:lstStyle/>
        <a:p>
          <a:endParaRPr lang="fi-FI"/>
        </a:p>
      </dgm:t>
    </dgm:pt>
    <dgm:pt modelId="{83A7E052-8659-4A16-A120-9298C1AAED97}" type="sibTrans" cxnId="{E4123650-8AC7-4BE7-A883-966ED8BEC74C}">
      <dgm:prSet/>
      <dgm:spPr/>
      <dgm:t>
        <a:bodyPr/>
        <a:lstStyle/>
        <a:p>
          <a:endParaRPr lang="fi-FI"/>
        </a:p>
      </dgm:t>
    </dgm:pt>
    <dgm:pt modelId="{CC5E3EBA-003D-41A6-A31F-447AAA812D36}">
      <dgm:prSet phldrT="[Teksti]"/>
      <dgm:spPr/>
      <dgm:t>
        <a:bodyPr/>
        <a:lstStyle/>
        <a:p>
          <a:r>
            <a:rPr lang="fi-FI"/>
            <a:t>Toimenpiteille määritetään aikataulu ja vastuuhenkilö </a:t>
          </a:r>
        </a:p>
      </dgm:t>
    </dgm:pt>
    <dgm:pt modelId="{276BCC93-2009-4B2F-86F3-4BB7C6562C73}" type="parTrans" cxnId="{52683255-50E5-4D5A-8892-2CA592E8FA6F}">
      <dgm:prSet/>
      <dgm:spPr/>
      <dgm:t>
        <a:bodyPr/>
        <a:lstStyle/>
        <a:p>
          <a:endParaRPr lang="fi-FI"/>
        </a:p>
      </dgm:t>
    </dgm:pt>
    <dgm:pt modelId="{F03C3DB9-8056-410A-B9A1-37478467315E}" type="sibTrans" cxnId="{52683255-50E5-4D5A-8892-2CA592E8FA6F}">
      <dgm:prSet/>
      <dgm:spPr/>
      <dgm:t>
        <a:bodyPr/>
        <a:lstStyle/>
        <a:p>
          <a:endParaRPr lang="fi-FI"/>
        </a:p>
      </dgm:t>
    </dgm:pt>
    <dgm:pt modelId="{37CAD185-2B62-4BD9-B8FF-8785E1FF784B}" type="pres">
      <dgm:prSet presAssocID="{16671440-5D99-4B86-8C8A-1E7F5B22559F}" presName="Name0" presStyleCnt="0">
        <dgm:presLayoutVars>
          <dgm:dir/>
          <dgm:animLvl val="lvl"/>
          <dgm:resizeHandles val="exact"/>
        </dgm:presLayoutVars>
      </dgm:prSet>
      <dgm:spPr/>
    </dgm:pt>
    <dgm:pt modelId="{0E88C302-7489-438D-813C-176D27209030}" type="pres">
      <dgm:prSet presAssocID="{7AA56DD2-CFA3-4649-95EA-C756D5A6B199}" presName="boxAndChildren" presStyleCnt="0"/>
      <dgm:spPr/>
    </dgm:pt>
    <dgm:pt modelId="{9F0F021C-2530-4832-97F2-2C68F2DAC378}" type="pres">
      <dgm:prSet presAssocID="{7AA56DD2-CFA3-4649-95EA-C756D5A6B199}" presName="parentTextBox" presStyleLbl="node1" presStyleIdx="0" presStyleCnt="5"/>
      <dgm:spPr/>
    </dgm:pt>
    <dgm:pt modelId="{87678F1D-1247-4242-9691-57418A6F37D3}" type="pres">
      <dgm:prSet presAssocID="{7AA56DD2-CFA3-4649-95EA-C756D5A6B199}" presName="entireBox" presStyleLbl="node1" presStyleIdx="0" presStyleCnt="5"/>
      <dgm:spPr/>
    </dgm:pt>
    <dgm:pt modelId="{A0069EBC-14C3-4486-945F-29B99F78B475}" type="pres">
      <dgm:prSet presAssocID="{7AA56DD2-CFA3-4649-95EA-C756D5A6B199}" presName="descendantBox" presStyleCnt="0"/>
      <dgm:spPr/>
    </dgm:pt>
    <dgm:pt modelId="{859027CE-640E-44FA-933E-6B9E16F9851E}" type="pres">
      <dgm:prSet presAssocID="{0C129DAB-E325-4ED5-9BAB-263C281D2EBF}" presName="childTextBox" presStyleLbl="fgAccFollowNode1" presStyleIdx="0" presStyleCnt="7">
        <dgm:presLayoutVars>
          <dgm:bulletEnabled val="1"/>
        </dgm:presLayoutVars>
      </dgm:prSet>
      <dgm:spPr/>
    </dgm:pt>
    <dgm:pt modelId="{6016163C-D915-4D58-BE3C-41B13F4F3D01}" type="pres">
      <dgm:prSet presAssocID="{CC5E3EBA-003D-41A6-A31F-447AAA812D36}" presName="childTextBox" presStyleLbl="fgAccFollowNode1" presStyleIdx="1" presStyleCnt="7">
        <dgm:presLayoutVars>
          <dgm:bulletEnabled val="1"/>
        </dgm:presLayoutVars>
      </dgm:prSet>
      <dgm:spPr/>
    </dgm:pt>
    <dgm:pt modelId="{FC42760C-0A60-486F-92CF-1A564D138A2B}" type="pres">
      <dgm:prSet presAssocID="{E4A80599-2BBF-4B6C-9A33-62734246A3FB}" presName="sp" presStyleCnt="0"/>
      <dgm:spPr/>
    </dgm:pt>
    <dgm:pt modelId="{B4C3476D-D436-4378-8FBB-44CA55A827AD}" type="pres">
      <dgm:prSet presAssocID="{1F84075E-CC27-4C4F-B782-A5836DB95F00}" presName="arrowAndChildren" presStyleCnt="0"/>
      <dgm:spPr/>
    </dgm:pt>
    <dgm:pt modelId="{FD921C35-E5E4-4158-B202-AD7E194F6EA4}" type="pres">
      <dgm:prSet presAssocID="{1F84075E-CC27-4C4F-B782-A5836DB95F00}" presName="parentTextArrow" presStyleLbl="node1" presStyleIdx="0" presStyleCnt="5"/>
      <dgm:spPr/>
    </dgm:pt>
    <dgm:pt modelId="{99A227C6-0307-48F0-8489-D42B0F1D7C2D}" type="pres">
      <dgm:prSet presAssocID="{1F84075E-CC27-4C4F-B782-A5836DB95F00}" presName="arrow" presStyleLbl="node1" presStyleIdx="1" presStyleCnt="5"/>
      <dgm:spPr/>
    </dgm:pt>
    <dgm:pt modelId="{92F4EDD7-0A61-4FCC-8F64-6DA1EBCB1B09}" type="pres">
      <dgm:prSet presAssocID="{1F84075E-CC27-4C4F-B782-A5836DB95F00}" presName="descendantArrow" presStyleCnt="0"/>
      <dgm:spPr/>
    </dgm:pt>
    <dgm:pt modelId="{9F9C58FE-CCAC-4541-98C5-13D86255747A}" type="pres">
      <dgm:prSet presAssocID="{AEB9B9E4-00F6-46E4-9EF4-1FE6825F8FFB}" presName="childTextArrow" presStyleLbl="fgAccFollowNode1" presStyleIdx="2" presStyleCnt="7">
        <dgm:presLayoutVars>
          <dgm:bulletEnabled val="1"/>
        </dgm:presLayoutVars>
      </dgm:prSet>
      <dgm:spPr/>
    </dgm:pt>
    <dgm:pt modelId="{41260B6A-2422-45C5-9625-33C223E2ACB3}" type="pres">
      <dgm:prSet presAssocID="{2831B6CC-FEF8-47BF-86EA-F5211DC5289E}" presName="sp" presStyleCnt="0"/>
      <dgm:spPr/>
    </dgm:pt>
    <dgm:pt modelId="{C37F17A0-622F-4FBC-937D-43B04BFE8040}" type="pres">
      <dgm:prSet presAssocID="{000C6D95-2DAC-4474-BF1A-C2FD3EFED91E}" presName="arrowAndChildren" presStyleCnt="0"/>
      <dgm:spPr/>
    </dgm:pt>
    <dgm:pt modelId="{C77F193B-D28D-423F-9342-3E56754AF604}" type="pres">
      <dgm:prSet presAssocID="{000C6D95-2DAC-4474-BF1A-C2FD3EFED91E}" presName="parentTextArrow" presStyleLbl="node1" presStyleIdx="1" presStyleCnt="5"/>
      <dgm:spPr/>
    </dgm:pt>
    <dgm:pt modelId="{C7F1D6E7-F8B4-433D-A62C-DF3BB56C1999}" type="pres">
      <dgm:prSet presAssocID="{000C6D95-2DAC-4474-BF1A-C2FD3EFED91E}" presName="arrow" presStyleLbl="node1" presStyleIdx="2" presStyleCnt="5"/>
      <dgm:spPr/>
    </dgm:pt>
    <dgm:pt modelId="{31103A01-6A5F-41EA-82B4-45B1E050D15C}" type="pres">
      <dgm:prSet presAssocID="{000C6D95-2DAC-4474-BF1A-C2FD3EFED91E}" presName="descendantArrow" presStyleCnt="0"/>
      <dgm:spPr/>
    </dgm:pt>
    <dgm:pt modelId="{32F9E1A0-F4BE-4642-9D7E-4FC5DCA5E7A2}" type="pres">
      <dgm:prSet presAssocID="{0DE1B420-B5AE-49CB-86E8-11EA81E135AE}" presName="childTextArrow" presStyleLbl="fgAccFollowNode1" presStyleIdx="3" presStyleCnt="7">
        <dgm:presLayoutVars>
          <dgm:bulletEnabled val="1"/>
        </dgm:presLayoutVars>
      </dgm:prSet>
      <dgm:spPr/>
    </dgm:pt>
    <dgm:pt modelId="{81DAEEFB-3514-472B-BB37-8A2D10672293}" type="pres">
      <dgm:prSet presAssocID="{6BB43D33-4A44-49A2-8879-E48367073C49}" presName="childTextArrow" presStyleLbl="fgAccFollowNode1" presStyleIdx="4" presStyleCnt="7">
        <dgm:presLayoutVars>
          <dgm:bulletEnabled val="1"/>
        </dgm:presLayoutVars>
      </dgm:prSet>
      <dgm:spPr/>
    </dgm:pt>
    <dgm:pt modelId="{AB9613C4-FBAE-4C99-BFE0-57D36DC77B87}" type="pres">
      <dgm:prSet presAssocID="{13023DFA-31A6-45F1-8ECA-51D3E0363D29}" presName="sp" presStyleCnt="0"/>
      <dgm:spPr/>
    </dgm:pt>
    <dgm:pt modelId="{B68C63E0-2C25-4CC5-940E-B51CEAA7C17F}" type="pres">
      <dgm:prSet presAssocID="{62A08292-A564-4F91-ADFA-672FAE3022AB}" presName="arrowAndChildren" presStyleCnt="0"/>
      <dgm:spPr/>
    </dgm:pt>
    <dgm:pt modelId="{980EB608-EFB3-48F2-9ECB-5622F56E8A98}" type="pres">
      <dgm:prSet presAssocID="{62A08292-A564-4F91-ADFA-672FAE3022AB}" presName="parentTextArrow" presStyleLbl="node1" presStyleIdx="2" presStyleCnt="5"/>
      <dgm:spPr/>
    </dgm:pt>
    <dgm:pt modelId="{1227CFC3-8107-44EB-8D4A-B878DAE5597B}" type="pres">
      <dgm:prSet presAssocID="{62A08292-A564-4F91-ADFA-672FAE3022AB}" presName="arrow" presStyleLbl="node1" presStyleIdx="3" presStyleCnt="5"/>
      <dgm:spPr/>
    </dgm:pt>
    <dgm:pt modelId="{F6E02CF8-F63D-455D-A449-B97FFFF1F1C9}" type="pres">
      <dgm:prSet presAssocID="{62A08292-A564-4F91-ADFA-672FAE3022AB}" presName="descendantArrow" presStyleCnt="0"/>
      <dgm:spPr/>
    </dgm:pt>
    <dgm:pt modelId="{9D55E503-629A-46CF-A03C-2CC94F3C7CD3}" type="pres">
      <dgm:prSet presAssocID="{994C4D0B-506A-4224-B13D-B31B99C3A4C2}" presName="childTextArrow" presStyleLbl="fgAccFollowNode1" presStyleIdx="5" presStyleCnt="7">
        <dgm:presLayoutVars>
          <dgm:bulletEnabled val="1"/>
        </dgm:presLayoutVars>
      </dgm:prSet>
      <dgm:spPr/>
    </dgm:pt>
    <dgm:pt modelId="{3F253278-7838-4D89-8EAA-300073740F1B}" type="pres">
      <dgm:prSet presAssocID="{7DAAA741-FDBA-42FE-A237-B08B6E7F985C}" presName="childTextArrow" presStyleLbl="fgAccFollowNode1" presStyleIdx="6" presStyleCnt="7">
        <dgm:presLayoutVars>
          <dgm:bulletEnabled val="1"/>
        </dgm:presLayoutVars>
      </dgm:prSet>
      <dgm:spPr/>
    </dgm:pt>
    <dgm:pt modelId="{C78F607C-2766-4EC7-A232-80490C8ED6B3}" type="pres">
      <dgm:prSet presAssocID="{4EF5A522-C53C-4B41-8811-3191531AD6BB}" presName="sp" presStyleCnt="0"/>
      <dgm:spPr/>
    </dgm:pt>
    <dgm:pt modelId="{534C2460-9B53-4EA6-9CC4-70C7B64E6E19}" type="pres">
      <dgm:prSet presAssocID="{31C89EDD-9E02-4FEB-AC99-6611DD41E23E}" presName="arrowAndChildren" presStyleCnt="0"/>
      <dgm:spPr/>
    </dgm:pt>
    <dgm:pt modelId="{6B6FF2F4-DEF1-4FE9-ABB3-D945CBA7966A}" type="pres">
      <dgm:prSet presAssocID="{31C89EDD-9E02-4FEB-AC99-6611DD41E23E}" presName="parentTextArrow" presStyleLbl="node1" presStyleIdx="4" presStyleCnt="5" custLinFactNeighborX="-5161" custLinFactNeighborY="-11963"/>
      <dgm:spPr/>
    </dgm:pt>
  </dgm:ptLst>
  <dgm:cxnLst>
    <dgm:cxn modelId="{43D1E20A-8E5C-4B4D-8EE2-EC88898B65D4}" type="presOf" srcId="{994C4D0B-506A-4224-B13D-B31B99C3A4C2}" destId="{9D55E503-629A-46CF-A03C-2CC94F3C7CD3}" srcOrd="0" destOrd="0" presId="urn:microsoft.com/office/officeart/2005/8/layout/process4"/>
    <dgm:cxn modelId="{DCCBCB0B-1837-414E-9111-F881F770807B}" type="presOf" srcId="{16671440-5D99-4B86-8C8A-1E7F5B22559F}" destId="{37CAD185-2B62-4BD9-B8FF-8785E1FF784B}" srcOrd="0" destOrd="0" presId="urn:microsoft.com/office/officeart/2005/8/layout/process4"/>
    <dgm:cxn modelId="{78F78F0D-35FA-4925-95D7-5A58FDB4C554}" type="presOf" srcId="{0DE1B420-B5AE-49CB-86E8-11EA81E135AE}" destId="{32F9E1A0-F4BE-4642-9D7E-4FC5DCA5E7A2}" srcOrd="0" destOrd="0" presId="urn:microsoft.com/office/officeart/2005/8/layout/process4"/>
    <dgm:cxn modelId="{513CBB23-9629-4D21-9655-BDFE4663619A}" type="presOf" srcId="{000C6D95-2DAC-4474-BF1A-C2FD3EFED91E}" destId="{C77F193B-D28D-423F-9342-3E56754AF604}" srcOrd="0" destOrd="0" presId="urn:microsoft.com/office/officeart/2005/8/layout/process4"/>
    <dgm:cxn modelId="{82BDF826-E466-495C-AFD6-A377D3C13432}" srcId="{000C6D95-2DAC-4474-BF1A-C2FD3EFED91E}" destId="{0DE1B420-B5AE-49CB-86E8-11EA81E135AE}" srcOrd="0" destOrd="0" parTransId="{F7B46E84-2CEF-4788-B214-4F2DB350972B}" sibTransId="{90575119-8294-48E7-B58E-FF1A9C4ED15C}"/>
    <dgm:cxn modelId="{7E099B2C-E337-4933-89E8-C4C920831A40}" type="presOf" srcId="{0C129DAB-E325-4ED5-9BAB-263C281D2EBF}" destId="{859027CE-640E-44FA-933E-6B9E16F9851E}" srcOrd="0" destOrd="0" presId="urn:microsoft.com/office/officeart/2005/8/layout/process4"/>
    <dgm:cxn modelId="{9212B92F-F8E6-49A9-9EE9-C3C8BDD9FC65}" type="presOf" srcId="{AEB9B9E4-00F6-46E4-9EF4-1FE6825F8FFB}" destId="{9F9C58FE-CCAC-4541-98C5-13D86255747A}" srcOrd="0" destOrd="0" presId="urn:microsoft.com/office/officeart/2005/8/layout/process4"/>
    <dgm:cxn modelId="{9FB8E944-0F0E-4C31-A7C9-6B901BCF6EB0}" type="presOf" srcId="{CC5E3EBA-003D-41A6-A31F-447AAA812D36}" destId="{6016163C-D915-4D58-BE3C-41B13F4F3D01}" srcOrd="0" destOrd="0" presId="urn:microsoft.com/office/officeart/2005/8/layout/process4"/>
    <dgm:cxn modelId="{552FD646-F828-4E2A-A4F8-CA8CE08CC87F}" srcId="{62A08292-A564-4F91-ADFA-672FAE3022AB}" destId="{994C4D0B-506A-4224-B13D-B31B99C3A4C2}" srcOrd="0" destOrd="0" parTransId="{230F7E43-99AD-43C0-8763-85CC25B2335C}" sibTransId="{2BAC8C32-9220-4CCC-A963-35A05EFC1131}"/>
    <dgm:cxn modelId="{0FEEFA6C-CD0E-4786-B054-E1C928247580}" type="presOf" srcId="{7AA56DD2-CFA3-4649-95EA-C756D5A6B199}" destId="{9F0F021C-2530-4832-97F2-2C68F2DAC378}" srcOrd="0" destOrd="0" presId="urn:microsoft.com/office/officeart/2005/8/layout/process4"/>
    <dgm:cxn modelId="{E4123650-8AC7-4BE7-A883-966ED8BEC74C}" srcId="{7AA56DD2-CFA3-4649-95EA-C756D5A6B199}" destId="{0C129DAB-E325-4ED5-9BAB-263C281D2EBF}" srcOrd="0" destOrd="0" parTransId="{AB456075-5573-4E51-BDF6-13A6C1DBB0BA}" sibTransId="{83A7E052-8659-4A16-A120-9298C1AAED97}"/>
    <dgm:cxn modelId="{E3829553-EEA9-4BE4-ACDE-CB3A86ED9101}" srcId="{1F84075E-CC27-4C4F-B782-A5836DB95F00}" destId="{AEB9B9E4-00F6-46E4-9EF4-1FE6825F8FFB}" srcOrd="0" destOrd="0" parTransId="{524CFF0F-6D8B-47E3-9CEA-2ECA2899DA1F}" sibTransId="{79470A08-29E6-44CD-B9FB-BFE3866FDAAD}"/>
    <dgm:cxn modelId="{52683255-50E5-4D5A-8892-2CA592E8FA6F}" srcId="{7AA56DD2-CFA3-4649-95EA-C756D5A6B199}" destId="{CC5E3EBA-003D-41A6-A31F-447AAA812D36}" srcOrd="1" destOrd="0" parTransId="{276BCC93-2009-4B2F-86F3-4BB7C6562C73}" sibTransId="{F03C3DB9-8056-410A-B9A1-37478467315E}"/>
    <dgm:cxn modelId="{E981F97C-8E99-4ABE-83B6-377845882AEF}" type="presOf" srcId="{7AA56DD2-CFA3-4649-95EA-C756D5A6B199}" destId="{87678F1D-1247-4242-9691-57418A6F37D3}" srcOrd="1" destOrd="0" presId="urn:microsoft.com/office/officeart/2005/8/layout/process4"/>
    <dgm:cxn modelId="{5791FC7E-7172-493F-84EE-8D00030265DF}" type="presOf" srcId="{62A08292-A564-4F91-ADFA-672FAE3022AB}" destId="{1227CFC3-8107-44EB-8D4A-B878DAE5597B}" srcOrd="1" destOrd="0" presId="urn:microsoft.com/office/officeart/2005/8/layout/process4"/>
    <dgm:cxn modelId="{DEC31D80-DB6D-4ED8-BD78-DE2370C87F9D}" type="presOf" srcId="{6BB43D33-4A44-49A2-8879-E48367073C49}" destId="{81DAEEFB-3514-472B-BB37-8A2D10672293}" srcOrd="0" destOrd="0" presId="urn:microsoft.com/office/officeart/2005/8/layout/process4"/>
    <dgm:cxn modelId="{B5D7E684-5A3A-4E15-B8A1-1DDF5A2E8CCB}" type="presOf" srcId="{000C6D95-2DAC-4474-BF1A-C2FD3EFED91E}" destId="{C7F1D6E7-F8B4-433D-A62C-DF3BB56C1999}" srcOrd="1" destOrd="0" presId="urn:microsoft.com/office/officeart/2005/8/layout/process4"/>
    <dgm:cxn modelId="{646E9991-EE2C-45C8-8CE2-7CC6866FBE03}" srcId="{62A08292-A564-4F91-ADFA-672FAE3022AB}" destId="{7DAAA741-FDBA-42FE-A237-B08B6E7F985C}" srcOrd="1" destOrd="0" parTransId="{C317B783-7754-45DB-8F11-200F5B1B8C67}" sibTransId="{1AA52A64-82BF-4566-A986-9C27659D7EEC}"/>
    <dgm:cxn modelId="{0E734696-FD17-4A02-ADA1-E24C6D24F10F}" type="presOf" srcId="{1F84075E-CC27-4C4F-B782-A5836DB95F00}" destId="{FD921C35-E5E4-4158-B202-AD7E194F6EA4}" srcOrd="0" destOrd="0" presId="urn:microsoft.com/office/officeart/2005/8/layout/process4"/>
    <dgm:cxn modelId="{8DAA3799-AA73-48AE-B606-5112E3754346}" type="presOf" srcId="{31C89EDD-9E02-4FEB-AC99-6611DD41E23E}" destId="{6B6FF2F4-DEF1-4FE9-ABB3-D945CBA7966A}" srcOrd="0" destOrd="0" presId="urn:microsoft.com/office/officeart/2005/8/layout/process4"/>
    <dgm:cxn modelId="{F042A6A7-0B74-4B71-B9CC-69998A9FB40B}" srcId="{16671440-5D99-4B86-8C8A-1E7F5B22559F}" destId="{31C89EDD-9E02-4FEB-AC99-6611DD41E23E}" srcOrd="0" destOrd="0" parTransId="{A10EDACA-8852-4027-A59D-4A6A7BFB1D47}" sibTransId="{4EF5A522-C53C-4B41-8811-3191531AD6BB}"/>
    <dgm:cxn modelId="{3A77C4AA-01D8-432A-B147-29540EEA543D}" type="presOf" srcId="{7DAAA741-FDBA-42FE-A237-B08B6E7F985C}" destId="{3F253278-7838-4D89-8EAA-300073740F1B}" srcOrd="0" destOrd="0" presId="urn:microsoft.com/office/officeart/2005/8/layout/process4"/>
    <dgm:cxn modelId="{F0E470C1-901C-4C63-B619-5CDB492B9428}" type="presOf" srcId="{62A08292-A564-4F91-ADFA-672FAE3022AB}" destId="{980EB608-EFB3-48F2-9ECB-5622F56E8A98}" srcOrd="0" destOrd="0" presId="urn:microsoft.com/office/officeart/2005/8/layout/process4"/>
    <dgm:cxn modelId="{7DCAEECA-54FA-4289-9F07-D1F7720634C7}" type="presOf" srcId="{1F84075E-CC27-4C4F-B782-A5836DB95F00}" destId="{99A227C6-0307-48F0-8489-D42B0F1D7C2D}" srcOrd="1" destOrd="0" presId="urn:microsoft.com/office/officeart/2005/8/layout/process4"/>
    <dgm:cxn modelId="{C0655DCC-7C26-4145-97FB-D7E0C481D0A1}" srcId="{000C6D95-2DAC-4474-BF1A-C2FD3EFED91E}" destId="{6BB43D33-4A44-49A2-8879-E48367073C49}" srcOrd="1" destOrd="0" parTransId="{00ECF321-4993-4927-963F-663C5A84DA98}" sibTransId="{ECF3D232-AD58-49EE-B3C2-26EB31FFAFAB}"/>
    <dgm:cxn modelId="{77FA62D0-BAD2-4428-B597-E8C3EAE27A59}" srcId="{16671440-5D99-4B86-8C8A-1E7F5B22559F}" destId="{1F84075E-CC27-4C4F-B782-A5836DB95F00}" srcOrd="3" destOrd="0" parTransId="{F7C5761E-5FAC-4B01-B47C-8D9C5576594D}" sibTransId="{E4A80599-2BBF-4B6C-9A33-62734246A3FB}"/>
    <dgm:cxn modelId="{7BA692D1-157A-4091-A2FF-1A2DA2CE3119}" srcId="{16671440-5D99-4B86-8C8A-1E7F5B22559F}" destId="{62A08292-A564-4F91-ADFA-672FAE3022AB}" srcOrd="1" destOrd="0" parTransId="{F90CBA49-0157-4C0E-82D4-3FF069B8721E}" sibTransId="{13023DFA-31A6-45F1-8ECA-51D3E0363D29}"/>
    <dgm:cxn modelId="{40EDE6D5-D105-4D02-A070-1661E962954A}" srcId="{16671440-5D99-4B86-8C8A-1E7F5B22559F}" destId="{000C6D95-2DAC-4474-BF1A-C2FD3EFED91E}" srcOrd="2" destOrd="0" parTransId="{B1708809-7CF3-4DCD-82C2-40428885636E}" sibTransId="{2831B6CC-FEF8-47BF-86EA-F5211DC5289E}"/>
    <dgm:cxn modelId="{829250FC-A82C-4056-A6A6-D7878719DF55}" srcId="{16671440-5D99-4B86-8C8A-1E7F5B22559F}" destId="{7AA56DD2-CFA3-4649-95EA-C756D5A6B199}" srcOrd="4" destOrd="0" parTransId="{55580BC9-8C79-41E9-B02B-8EBCE7C92211}" sibTransId="{6E52E935-2936-41F5-B8CE-A51AB27A8427}"/>
    <dgm:cxn modelId="{25841849-CAE3-449A-99AF-580BF76EC737}" type="presParOf" srcId="{37CAD185-2B62-4BD9-B8FF-8785E1FF784B}" destId="{0E88C302-7489-438D-813C-176D27209030}" srcOrd="0" destOrd="0" presId="urn:microsoft.com/office/officeart/2005/8/layout/process4"/>
    <dgm:cxn modelId="{A1330459-83BE-4092-B127-C01C962B1BAB}" type="presParOf" srcId="{0E88C302-7489-438D-813C-176D27209030}" destId="{9F0F021C-2530-4832-97F2-2C68F2DAC378}" srcOrd="0" destOrd="0" presId="urn:microsoft.com/office/officeart/2005/8/layout/process4"/>
    <dgm:cxn modelId="{FB9D1D9E-C546-425F-B45B-2F3776DA5D0E}" type="presParOf" srcId="{0E88C302-7489-438D-813C-176D27209030}" destId="{87678F1D-1247-4242-9691-57418A6F37D3}" srcOrd="1" destOrd="0" presId="urn:microsoft.com/office/officeart/2005/8/layout/process4"/>
    <dgm:cxn modelId="{7B70ECE1-0CD8-4F89-B154-86310C7040E0}" type="presParOf" srcId="{0E88C302-7489-438D-813C-176D27209030}" destId="{A0069EBC-14C3-4486-945F-29B99F78B475}" srcOrd="2" destOrd="0" presId="urn:microsoft.com/office/officeart/2005/8/layout/process4"/>
    <dgm:cxn modelId="{0BE34404-6125-46A3-A1F6-2102B7DAAB97}" type="presParOf" srcId="{A0069EBC-14C3-4486-945F-29B99F78B475}" destId="{859027CE-640E-44FA-933E-6B9E16F9851E}" srcOrd="0" destOrd="0" presId="urn:microsoft.com/office/officeart/2005/8/layout/process4"/>
    <dgm:cxn modelId="{520B9655-1468-448F-A8C7-39DD6AC680B7}" type="presParOf" srcId="{A0069EBC-14C3-4486-945F-29B99F78B475}" destId="{6016163C-D915-4D58-BE3C-41B13F4F3D01}" srcOrd="1" destOrd="0" presId="urn:microsoft.com/office/officeart/2005/8/layout/process4"/>
    <dgm:cxn modelId="{A63128B9-165D-4835-B990-69962955960D}" type="presParOf" srcId="{37CAD185-2B62-4BD9-B8FF-8785E1FF784B}" destId="{FC42760C-0A60-486F-92CF-1A564D138A2B}" srcOrd="1" destOrd="0" presId="urn:microsoft.com/office/officeart/2005/8/layout/process4"/>
    <dgm:cxn modelId="{CBB071CC-53E8-488F-8A0F-584C905E8642}" type="presParOf" srcId="{37CAD185-2B62-4BD9-B8FF-8785E1FF784B}" destId="{B4C3476D-D436-4378-8FBB-44CA55A827AD}" srcOrd="2" destOrd="0" presId="urn:microsoft.com/office/officeart/2005/8/layout/process4"/>
    <dgm:cxn modelId="{8BA02F07-83C7-4CEB-AE14-A2757D173231}" type="presParOf" srcId="{B4C3476D-D436-4378-8FBB-44CA55A827AD}" destId="{FD921C35-E5E4-4158-B202-AD7E194F6EA4}" srcOrd="0" destOrd="0" presId="urn:microsoft.com/office/officeart/2005/8/layout/process4"/>
    <dgm:cxn modelId="{0E5DC70C-682E-41FE-B7F3-F27FC1139994}" type="presParOf" srcId="{B4C3476D-D436-4378-8FBB-44CA55A827AD}" destId="{99A227C6-0307-48F0-8489-D42B0F1D7C2D}" srcOrd="1" destOrd="0" presId="urn:microsoft.com/office/officeart/2005/8/layout/process4"/>
    <dgm:cxn modelId="{F92E127C-EBA1-4307-8F85-06E94CFEF285}" type="presParOf" srcId="{B4C3476D-D436-4378-8FBB-44CA55A827AD}" destId="{92F4EDD7-0A61-4FCC-8F64-6DA1EBCB1B09}" srcOrd="2" destOrd="0" presId="urn:microsoft.com/office/officeart/2005/8/layout/process4"/>
    <dgm:cxn modelId="{E42CFD6D-77FD-4D3B-938B-B014367F9468}" type="presParOf" srcId="{92F4EDD7-0A61-4FCC-8F64-6DA1EBCB1B09}" destId="{9F9C58FE-CCAC-4541-98C5-13D86255747A}" srcOrd="0" destOrd="0" presId="urn:microsoft.com/office/officeart/2005/8/layout/process4"/>
    <dgm:cxn modelId="{D692E4B5-216B-403E-A389-F549C447A4EF}" type="presParOf" srcId="{37CAD185-2B62-4BD9-B8FF-8785E1FF784B}" destId="{41260B6A-2422-45C5-9625-33C223E2ACB3}" srcOrd="3" destOrd="0" presId="urn:microsoft.com/office/officeart/2005/8/layout/process4"/>
    <dgm:cxn modelId="{C40F3654-96F6-4CD2-92FF-A8CDBEF7BCB6}" type="presParOf" srcId="{37CAD185-2B62-4BD9-B8FF-8785E1FF784B}" destId="{C37F17A0-622F-4FBC-937D-43B04BFE8040}" srcOrd="4" destOrd="0" presId="urn:microsoft.com/office/officeart/2005/8/layout/process4"/>
    <dgm:cxn modelId="{251CD685-A317-4362-AA6E-3EE2B57BEB57}" type="presParOf" srcId="{C37F17A0-622F-4FBC-937D-43B04BFE8040}" destId="{C77F193B-D28D-423F-9342-3E56754AF604}" srcOrd="0" destOrd="0" presId="urn:microsoft.com/office/officeart/2005/8/layout/process4"/>
    <dgm:cxn modelId="{B69E6497-ADBF-4BF8-B0AA-668956FFFF15}" type="presParOf" srcId="{C37F17A0-622F-4FBC-937D-43B04BFE8040}" destId="{C7F1D6E7-F8B4-433D-A62C-DF3BB56C1999}" srcOrd="1" destOrd="0" presId="urn:microsoft.com/office/officeart/2005/8/layout/process4"/>
    <dgm:cxn modelId="{EC7DB52A-8366-47C9-9EBC-83AE0FBB5426}" type="presParOf" srcId="{C37F17A0-622F-4FBC-937D-43B04BFE8040}" destId="{31103A01-6A5F-41EA-82B4-45B1E050D15C}" srcOrd="2" destOrd="0" presId="urn:microsoft.com/office/officeart/2005/8/layout/process4"/>
    <dgm:cxn modelId="{6E89B5AF-566D-4AB9-9C1E-878D28E39EE2}" type="presParOf" srcId="{31103A01-6A5F-41EA-82B4-45B1E050D15C}" destId="{32F9E1A0-F4BE-4642-9D7E-4FC5DCA5E7A2}" srcOrd="0" destOrd="0" presId="urn:microsoft.com/office/officeart/2005/8/layout/process4"/>
    <dgm:cxn modelId="{4AB19253-149A-424A-B1C4-84B9949DA551}" type="presParOf" srcId="{31103A01-6A5F-41EA-82B4-45B1E050D15C}" destId="{81DAEEFB-3514-472B-BB37-8A2D10672293}" srcOrd="1" destOrd="0" presId="urn:microsoft.com/office/officeart/2005/8/layout/process4"/>
    <dgm:cxn modelId="{6C3F4CDE-2A24-4E38-B153-F17E045AE381}" type="presParOf" srcId="{37CAD185-2B62-4BD9-B8FF-8785E1FF784B}" destId="{AB9613C4-FBAE-4C99-BFE0-57D36DC77B87}" srcOrd="5" destOrd="0" presId="urn:microsoft.com/office/officeart/2005/8/layout/process4"/>
    <dgm:cxn modelId="{DBBE898C-E27F-4D83-A893-C31FC9B1E27D}" type="presParOf" srcId="{37CAD185-2B62-4BD9-B8FF-8785E1FF784B}" destId="{B68C63E0-2C25-4CC5-940E-B51CEAA7C17F}" srcOrd="6" destOrd="0" presId="urn:microsoft.com/office/officeart/2005/8/layout/process4"/>
    <dgm:cxn modelId="{CA957A70-358B-4F50-AAD5-E1F8ED9DEF18}" type="presParOf" srcId="{B68C63E0-2C25-4CC5-940E-B51CEAA7C17F}" destId="{980EB608-EFB3-48F2-9ECB-5622F56E8A98}" srcOrd="0" destOrd="0" presId="urn:microsoft.com/office/officeart/2005/8/layout/process4"/>
    <dgm:cxn modelId="{AD468961-ABB9-4E85-A49E-89CA12E4B45B}" type="presParOf" srcId="{B68C63E0-2C25-4CC5-940E-B51CEAA7C17F}" destId="{1227CFC3-8107-44EB-8D4A-B878DAE5597B}" srcOrd="1" destOrd="0" presId="urn:microsoft.com/office/officeart/2005/8/layout/process4"/>
    <dgm:cxn modelId="{351EC356-FA08-4105-869F-EBA9A4193349}" type="presParOf" srcId="{B68C63E0-2C25-4CC5-940E-B51CEAA7C17F}" destId="{F6E02CF8-F63D-455D-A449-B97FFFF1F1C9}" srcOrd="2" destOrd="0" presId="urn:microsoft.com/office/officeart/2005/8/layout/process4"/>
    <dgm:cxn modelId="{7C9C866A-F19A-49ED-B299-DBEC0741EE19}" type="presParOf" srcId="{F6E02CF8-F63D-455D-A449-B97FFFF1F1C9}" destId="{9D55E503-629A-46CF-A03C-2CC94F3C7CD3}" srcOrd="0" destOrd="0" presId="urn:microsoft.com/office/officeart/2005/8/layout/process4"/>
    <dgm:cxn modelId="{790396B4-3338-4946-B357-DCB7864302E4}" type="presParOf" srcId="{F6E02CF8-F63D-455D-A449-B97FFFF1F1C9}" destId="{3F253278-7838-4D89-8EAA-300073740F1B}" srcOrd="1" destOrd="0" presId="urn:microsoft.com/office/officeart/2005/8/layout/process4"/>
    <dgm:cxn modelId="{0A258A3F-1EE7-4E87-BAEB-8E925984E84D}" type="presParOf" srcId="{37CAD185-2B62-4BD9-B8FF-8785E1FF784B}" destId="{C78F607C-2766-4EC7-A232-80490C8ED6B3}" srcOrd="7" destOrd="0" presId="urn:microsoft.com/office/officeart/2005/8/layout/process4"/>
    <dgm:cxn modelId="{66DB72E7-7822-4E61-BBEF-538888232213}" type="presParOf" srcId="{37CAD185-2B62-4BD9-B8FF-8785E1FF784B}" destId="{534C2460-9B53-4EA6-9CC4-70C7B64E6E19}" srcOrd="8" destOrd="0" presId="urn:microsoft.com/office/officeart/2005/8/layout/process4"/>
    <dgm:cxn modelId="{DA921993-D0A7-43B9-9C40-16F75AE7A258}" type="presParOf" srcId="{534C2460-9B53-4EA6-9CC4-70C7B64E6E19}" destId="{6B6FF2F4-DEF1-4FE9-ABB3-D945CBA7966A}" srcOrd="0" destOrd="0" presId="urn:microsoft.com/office/officeart/2005/8/layout/process4"/>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7678F1D-1247-4242-9691-57418A6F37D3}">
      <dsp:nvSpPr>
        <dsp:cNvPr id="0" name=""/>
        <dsp:cNvSpPr/>
      </dsp:nvSpPr>
      <dsp:spPr>
        <a:xfrm>
          <a:off x="0" y="5810945"/>
          <a:ext cx="5167313" cy="953333"/>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8016" tIns="128016" rIns="128016" bIns="128016" numCol="1" spcCol="1270" anchor="ctr" anchorCtr="0">
          <a:noAutofit/>
        </a:bodyPr>
        <a:lstStyle/>
        <a:p>
          <a:pPr marL="0" lvl="0" indent="0" algn="ctr" defTabSz="800100">
            <a:lnSpc>
              <a:spcPct val="90000"/>
            </a:lnSpc>
            <a:spcBef>
              <a:spcPct val="0"/>
            </a:spcBef>
            <a:spcAft>
              <a:spcPct val="35000"/>
            </a:spcAft>
            <a:buNone/>
          </a:pPr>
          <a:r>
            <a:rPr lang="fi-FI" sz="1800" kern="1200"/>
            <a:t>Toteuta toimenpiteet</a:t>
          </a:r>
        </a:p>
      </dsp:txBody>
      <dsp:txXfrm>
        <a:off x="0" y="5810945"/>
        <a:ext cx="5167313" cy="514800"/>
      </dsp:txXfrm>
    </dsp:sp>
    <dsp:sp modelId="{859027CE-640E-44FA-933E-6B9E16F9851E}">
      <dsp:nvSpPr>
        <dsp:cNvPr id="0" name=""/>
        <dsp:cNvSpPr/>
      </dsp:nvSpPr>
      <dsp:spPr>
        <a:xfrm>
          <a:off x="0" y="6306678"/>
          <a:ext cx="2583656" cy="438533"/>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13970" rIns="78232" bIns="13970" numCol="1" spcCol="1270" anchor="ctr" anchorCtr="0">
          <a:noAutofit/>
        </a:bodyPr>
        <a:lstStyle/>
        <a:p>
          <a:pPr marL="0" lvl="0" indent="0" algn="ctr" defTabSz="488950">
            <a:lnSpc>
              <a:spcPct val="90000"/>
            </a:lnSpc>
            <a:spcBef>
              <a:spcPct val="0"/>
            </a:spcBef>
            <a:spcAft>
              <a:spcPct val="35000"/>
            </a:spcAft>
            <a:buNone/>
          </a:pPr>
          <a:r>
            <a:rPr lang="fi-FI" sz="1100" kern="1200"/>
            <a:t>Toimenpiteet siirtyvät automaattisesti välilehdelle "Toimenpiteiden yhteenveto"</a:t>
          </a:r>
        </a:p>
      </dsp:txBody>
      <dsp:txXfrm>
        <a:off x="0" y="6306678"/>
        <a:ext cx="2583656" cy="438533"/>
      </dsp:txXfrm>
    </dsp:sp>
    <dsp:sp modelId="{6016163C-D915-4D58-BE3C-41B13F4F3D01}">
      <dsp:nvSpPr>
        <dsp:cNvPr id="0" name=""/>
        <dsp:cNvSpPr/>
      </dsp:nvSpPr>
      <dsp:spPr>
        <a:xfrm>
          <a:off x="2583656" y="6306678"/>
          <a:ext cx="2583656" cy="438533"/>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13970" rIns="78232" bIns="13970" numCol="1" spcCol="1270" anchor="ctr" anchorCtr="0">
          <a:noAutofit/>
        </a:bodyPr>
        <a:lstStyle/>
        <a:p>
          <a:pPr marL="0" lvl="0" indent="0" algn="ctr" defTabSz="488950">
            <a:lnSpc>
              <a:spcPct val="90000"/>
            </a:lnSpc>
            <a:spcBef>
              <a:spcPct val="0"/>
            </a:spcBef>
            <a:spcAft>
              <a:spcPct val="35000"/>
            </a:spcAft>
            <a:buNone/>
          </a:pPr>
          <a:r>
            <a:rPr lang="fi-FI" sz="1100" kern="1200"/>
            <a:t>Toimenpiteille määritetään aikataulu ja vastuuhenkilö </a:t>
          </a:r>
        </a:p>
      </dsp:txBody>
      <dsp:txXfrm>
        <a:off x="2583656" y="6306678"/>
        <a:ext cx="2583656" cy="438533"/>
      </dsp:txXfrm>
    </dsp:sp>
    <dsp:sp modelId="{99A227C6-0307-48F0-8489-D42B0F1D7C2D}">
      <dsp:nvSpPr>
        <dsp:cNvPr id="0" name=""/>
        <dsp:cNvSpPr/>
      </dsp:nvSpPr>
      <dsp:spPr>
        <a:xfrm rot="10800000">
          <a:off x="0" y="4359017"/>
          <a:ext cx="5167313" cy="1466227"/>
        </a:xfrm>
        <a:prstGeom prst="upArrowCallou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8016" tIns="128016" rIns="128016" bIns="128016" numCol="1" spcCol="1270" anchor="ctr" anchorCtr="0">
          <a:noAutofit/>
        </a:bodyPr>
        <a:lstStyle/>
        <a:p>
          <a:pPr marL="0" lvl="0" indent="0" algn="ctr" defTabSz="800100">
            <a:lnSpc>
              <a:spcPct val="90000"/>
            </a:lnSpc>
            <a:spcBef>
              <a:spcPct val="0"/>
            </a:spcBef>
            <a:spcAft>
              <a:spcPct val="35000"/>
            </a:spcAft>
            <a:buNone/>
          </a:pPr>
          <a:r>
            <a:rPr lang="fi-FI" sz="1800" kern="1200"/>
            <a:t>Määritä toimenpiteet vaatimusten täyttämiseksi </a:t>
          </a:r>
        </a:p>
      </dsp:txBody>
      <dsp:txXfrm rot="-10800000">
        <a:off x="0" y="4359017"/>
        <a:ext cx="5167313" cy="514645"/>
      </dsp:txXfrm>
    </dsp:sp>
    <dsp:sp modelId="{9F9C58FE-CCAC-4541-98C5-13D86255747A}">
      <dsp:nvSpPr>
        <dsp:cNvPr id="0" name=""/>
        <dsp:cNvSpPr/>
      </dsp:nvSpPr>
      <dsp:spPr>
        <a:xfrm>
          <a:off x="0" y="4873663"/>
          <a:ext cx="5167313" cy="438402"/>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13970" rIns="78232" bIns="13970" numCol="1" spcCol="1270" anchor="ctr" anchorCtr="0">
          <a:noAutofit/>
        </a:bodyPr>
        <a:lstStyle/>
        <a:p>
          <a:pPr marL="0" lvl="0" indent="0" algn="ctr" defTabSz="488950">
            <a:lnSpc>
              <a:spcPct val="90000"/>
            </a:lnSpc>
            <a:spcBef>
              <a:spcPct val="0"/>
            </a:spcBef>
            <a:spcAft>
              <a:spcPct val="35000"/>
            </a:spcAft>
            <a:buNone/>
          </a:pPr>
          <a:r>
            <a:rPr lang="fi-FI" sz="1100" kern="1200"/>
            <a:t>Huomioi toimenpiteiden määrittelyssä Tukesin "hyväksytyt menettelytavat"</a:t>
          </a:r>
        </a:p>
      </dsp:txBody>
      <dsp:txXfrm>
        <a:off x="0" y="4873663"/>
        <a:ext cx="5167313" cy="438402"/>
      </dsp:txXfrm>
    </dsp:sp>
    <dsp:sp modelId="{C7F1D6E7-F8B4-433D-A62C-DF3BB56C1999}">
      <dsp:nvSpPr>
        <dsp:cNvPr id="0" name=""/>
        <dsp:cNvSpPr/>
      </dsp:nvSpPr>
      <dsp:spPr>
        <a:xfrm rot="10800000">
          <a:off x="0" y="2907090"/>
          <a:ext cx="5167313" cy="1466227"/>
        </a:xfrm>
        <a:prstGeom prst="upArrowCallou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8016" tIns="128016" rIns="128016" bIns="128016" numCol="1" spcCol="1270" anchor="ctr" anchorCtr="0">
          <a:noAutofit/>
        </a:bodyPr>
        <a:lstStyle/>
        <a:p>
          <a:pPr marL="0" lvl="0" indent="0" algn="ctr" defTabSz="800100">
            <a:lnSpc>
              <a:spcPct val="90000"/>
            </a:lnSpc>
            <a:spcBef>
              <a:spcPct val="0"/>
            </a:spcBef>
            <a:spcAft>
              <a:spcPct val="35000"/>
            </a:spcAft>
            <a:buNone/>
          </a:pPr>
          <a:r>
            <a:rPr lang="fi-FI" sz="1800" kern="1200"/>
            <a:t>Toteuta osa-alueiden arvioinnit </a:t>
          </a:r>
        </a:p>
      </dsp:txBody>
      <dsp:txXfrm rot="-10800000">
        <a:off x="0" y="2907090"/>
        <a:ext cx="5167313" cy="514645"/>
      </dsp:txXfrm>
    </dsp:sp>
    <dsp:sp modelId="{32F9E1A0-F4BE-4642-9D7E-4FC5DCA5E7A2}">
      <dsp:nvSpPr>
        <dsp:cNvPr id="0" name=""/>
        <dsp:cNvSpPr/>
      </dsp:nvSpPr>
      <dsp:spPr>
        <a:xfrm>
          <a:off x="0" y="3421735"/>
          <a:ext cx="2583656" cy="438402"/>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13970" rIns="78232" bIns="13970" numCol="1" spcCol="1270" anchor="ctr" anchorCtr="0">
          <a:noAutofit/>
        </a:bodyPr>
        <a:lstStyle/>
        <a:p>
          <a:pPr marL="0" lvl="0" indent="0" algn="ctr" defTabSz="488950">
            <a:lnSpc>
              <a:spcPct val="90000"/>
            </a:lnSpc>
            <a:spcBef>
              <a:spcPct val="0"/>
            </a:spcBef>
            <a:spcAft>
              <a:spcPct val="35000"/>
            </a:spcAft>
            <a:buNone/>
          </a:pPr>
          <a:r>
            <a:rPr lang="fi-FI" sz="1100" kern="1200"/>
            <a:t>Arviointi tehdään vaatimuskohtaisesti</a:t>
          </a:r>
        </a:p>
      </dsp:txBody>
      <dsp:txXfrm>
        <a:off x="0" y="3421735"/>
        <a:ext cx="2583656" cy="438402"/>
      </dsp:txXfrm>
    </dsp:sp>
    <dsp:sp modelId="{81DAEEFB-3514-472B-BB37-8A2D10672293}">
      <dsp:nvSpPr>
        <dsp:cNvPr id="0" name=""/>
        <dsp:cNvSpPr/>
      </dsp:nvSpPr>
      <dsp:spPr>
        <a:xfrm>
          <a:off x="2583656" y="3421735"/>
          <a:ext cx="2583656" cy="438402"/>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13970" rIns="78232" bIns="13970" numCol="1" spcCol="1270" anchor="ctr" anchorCtr="0">
          <a:noAutofit/>
        </a:bodyPr>
        <a:lstStyle/>
        <a:p>
          <a:pPr marL="0" lvl="0" indent="0" algn="ctr" defTabSz="488950">
            <a:lnSpc>
              <a:spcPct val="90000"/>
            </a:lnSpc>
            <a:spcBef>
              <a:spcPct val="0"/>
            </a:spcBef>
            <a:spcAft>
              <a:spcPct val="35000"/>
            </a:spcAft>
            <a:buNone/>
          </a:pPr>
          <a:r>
            <a:rPr lang="fi-FI" sz="1100" kern="1200"/>
            <a:t>Puutteet ja poikkeamat dokumentoidaan</a:t>
          </a:r>
        </a:p>
      </dsp:txBody>
      <dsp:txXfrm>
        <a:off x="2583656" y="3421735"/>
        <a:ext cx="2583656" cy="438402"/>
      </dsp:txXfrm>
    </dsp:sp>
    <dsp:sp modelId="{1227CFC3-8107-44EB-8D4A-B878DAE5597B}">
      <dsp:nvSpPr>
        <dsp:cNvPr id="0" name=""/>
        <dsp:cNvSpPr/>
      </dsp:nvSpPr>
      <dsp:spPr>
        <a:xfrm rot="10800000">
          <a:off x="0" y="1455162"/>
          <a:ext cx="5167313" cy="1466227"/>
        </a:xfrm>
        <a:prstGeom prst="upArrowCallou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8016" tIns="128016" rIns="128016" bIns="128016" numCol="1" spcCol="1270" anchor="ctr" anchorCtr="0">
          <a:noAutofit/>
        </a:bodyPr>
        <a:lstStyle/>
        <a:p>
          <a:pPr marL="0" lvl="0" indent="0" algn="ctr" defTabSz="800100">
            <a:lnSpc>
              <a:spcPct val="90000"/>
            </a:lnSpc>
            <a:spcBef>
              <a:spcPct val="0"/>
            </a:spcBef>
            <a:spcAft>
              <a:spcPct val="35000"/>
            </a:spcAft>
            <a:buNone/>
          </a:pPr>
          <a:r>
            <a:rPr lang="fi-FI" sz="1800" kern="1200"/>
            <a:t>Laadi arviointisuunnitelma </a:t>
          </a:r>
        </a:p>
      </dsp:txBody>
      <dsp:txXfrm rot="-10800000">
        <a:off x="0" y="1455162"/>
        <a:ext cx="5167313" cy="514645"/>
      </dsp:txXfrm>
    </dsp:sp>
    <dsp:sp modelId="{9D55E503-629A-46CF-A03C-2CC94F3C7CD3}">
      <dsp:nvSpPr>
        <dsp:cNvPr id="0" name=""/>
        <dsp:cNvSpPr/>
      </dsp:nvSpPr>
      <dsp:spPr>
        <a:xfrm>
          <a:off x="0" y="1969808"/>
          <a:ext cx="2583656" cy="438402"/>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13970" rIns="78232" bIns="13970" numCol="1" spcCol="1270" anchor="ctr" anchorCtr="0">
          <a:noAutofit/>
        </a:bodyPr>
        <a:lstStyle/>
        <a:p>
          <a:pPr marL="0" lvl="0" indent="0" algn="ctr" defTabSz="488950">
            <a:lnSpc>
              <a:spcPct val="90000"/>
            </a:lnSpc>
            <a:spcBef>
              <a:spcPct val="0"/>
            </a:spcBef>
            <a:spcAft>
              <a:spcPct val="35000"/>
            </a:spcAft>
            <a:buNone/>
          </a:pPr>
          <a:r>
            <a:rPr lang="fi-FI" sz="1100" kern="1200"/>
            <a:t>Suunnitelma voidaan tehdä osa-aluekohtaisesti</a:t>
          </a:r>
        </a:p>
      </dsp:txBody>
      <dsp:txXfrm>
        <a:off x="0" y="1969808"/>
        <a:ext cx="2583656" cy="438402"/>
      </dsp:txXfrm>
    </dsp:sp>
    <dsp:sp modelId="{3F253278-7838-4D89-8EAA-300073740F1B}">
      <dsp:nvSpPr>
        <dsp:cNvPr id="0" name=""/>
        <dsp:cNvSpPr/>
      </dsp:nvSpPr>
      <dsp:spPr>
        <a:xfrm>
          <a:off x="2583656" y="1969808"/>
          <a:ext cx="2583656" cy="438402"/>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13970" rIns="78232" bIns="13970" numCol="1" spcCol="1270" anchor="ctr" anchorCtr="0">
          <a:noAutofit/>
        </a:bodyPr>
        <a:lstStyle/>
        <a:p>
          <a:pPr marL="0" lvl="0" indent="0" algn="ctr" defTabSz="488950">
            <a:lnSpc>
              <a:spcPct val="90000"/>
            </a:lnSpc>
            <a:spcBef>
              <a:spcPct val="0"/>
            </a:spcBef>
            <a:spcAft>
              <a:spcPct val="35000"/>
            </a:spcAft>
            <a:buNone/>
          </a:pPr>
          <a:r>
            <a:rPr lang="fi-FI" sz="1100" kern="1200"/>
            <a:t>Suunnitelma laaditaan välilehdelle "Suunnitelma ja yhteenveto" </a:t>
          </a:r>
        </a:p>
      </dsp:txBody>
      <dsp:txXfrm>
        <a:off x="2583656" y="1969808"/>
        <a:ext cx="2583656" cy="438402"/>
      </dsp:txXfrm>
    </dsp:sp>
    <dsp:sp modelId="{6B6FF2F4-DEF1-4FE9-ABB3-D945CBA7966A}">
      <dsp:nvSpPr>
        <dsp:cNvPr id="0" name=""/>
        <dsp:cNvSpPr/>
      </dsp:nvSpPr>
      <dsp:spPr>
        <a:xfrm rot="10800000">
          <a:off x="0" y="0"/>
          <a:ext cx="5167313" cy="1466227"/>
        </a:xfrm>
        <a:prstGeom prst="upArrowCallou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8016" tIns="128016" rIns="128016" bIns="128016" numCol="1" spcCol="1270" anchor="ctr" anchorCtr="0">
          <a:noAutofit/>
        </a:bodyPr>
        <a:lstStyle/>
        <a:p>
          <a:pPr marL="0" lvl="0" indent="0" algn="ctr" defTabSz="800100">
            <a:lnSpc>
              <a:spcPct val="90000"/>
            </a:lnSpc>
            <a:spcBef>
              <a:spcPct val="0"/>
            </a:spcBef>
            <a:spcAft>
              <a:spcPct val="35000"/>
            </a:spcAft>
            <a:buNone/>
          </a:pPr>
          <a:r>
            <a:rPr lang="fi-FI" sz="1800" kern="1200"/>
            <a:t>Perehdy arviointiohjeisiin</a:t>
          </a:r>
        </a:p>
      </dsp:txBody>
      <dsp:txXfrm rot="10800000">
        <a:off x="0" y="0"/>
        <a:ext cx="5167313" cy="952710"/>
      </dsp:txXfrm>
    </dsp:sp>
  </dsp:spTree>
</dsp:drawing>
</file>

<file path=xl/diagrams/layout1.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editAs="oneCell">
    <xdr:from>
      <xdr:col>9</xdr:col>
      <xdr:colOff>19050</xdr:colOff>
      <xdr:row>2</xdr:row>
      <xdr:rowOff>180975</xdr:rowOff>
    </xdr:from>
    <xdr:to>
      <xdr:col>22</xdr:col>
      <xdr:colOff>47625</xdr:colOff>
      <xdr:row>11</xdr:row>
      <xdr:rowOff>378023</xdr:rowOff>
    </xdr:to>
    <xdr:pic>
      <xdr:nvPicPr>
        <xdr:cNvPr id="2" name="Kuva 1">
          <a:extLst>
            <a:ext uri="{FF2B5EF4-FFF2-40B4-BE49-F238E27FC236}">
              <a16:creationId xmlns:a16="http://schemas.microsoft.com/office/drawing/2014/main" id="{2DF8D02D-AFE7-4059-B197-5A93F26DF4A6}"/>
            </a:ext>
          </a:extLst>
        </xdr:cNvPr>
        <xdr:cNvPicPr>
          <a:picLocks noChangeAspect="1"/>
        </xdr:cNvPicPr>
      </xdr:nvPicPr>
      <xdr:blipFill>
        <a:blip xmlns:r="http://schemas.openxmlformats.org/officeDocument/2006/relationships" r:embed="rId1"/>
        <a:stretch>
          <a:fillRect/>
        </a:stretch>
      </xdr:blipFill>
      <xdr:spPr>
        <a:xfrm>
          <a:off x="7600950" y="1962150"/>
          <a:ext cx="7953375" cy="4473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504824</xdr:colOff>
      <xdr:row>1</xdr:row>
      <xdr:rowOff>28575</xdr:rowOff>
    </xdr:from>
    <xdr:to>
      <xdr:col>21</xdr:col>
      <xdr:colOff>533399</xdr:colOff>
      <xdr:row>5</xdr:row>
      <xdr:rowOff>692348</xdr:rowOff>
    </xdr:to>
    <xdr:pic>
      <xdr:nvPicPr>
        <xdr:cNvPr id="2" name="Kuva 1">
          <a:extLst>
            <a:ext uri="{FF2B5EF4-FFF2-40B4-BE49-F238E27FC236}">
              <a16:creationId xmlns:a16="http://schemas.microsoft.com/office/drawing/2014/main" id="{EF7D9F1A-71B5-AD84-6E48-76B6F73F90F1}"/>
            </a:ext>
          </a:extLst>
        </xdr:cNvPr>
        <xdr:cNvPicPr>
          <a:picLocks noChangeAspect="1"/>
        </xdr:cNvPicPr>
      </xdr:nvPicPr>
      <xdr:blipFill>
        <a:blip xmlns:r="http://schemas.openxmlformats.org/officeDocument/2006/relationships" r:embed="rId1"/>
        <a:stretch>
          <a:fillRect/>
        </a:stretch>
      </xdr:blipFill>
      <xdr:spPr>
        <a:xfrm>
          <a:off x="7991474" y="447675"/>
          <a:ext cx="7953375" cy="4473773"/>
        </a:xfrm>
        <a:prstGeom prst="rect">
          <a:avLst/>
        </a:prstGeom>
      </xdr:spPr>
    </xdr:pic>
    <xdr:clientData/>
  </xdr:twoCellAnchor>
  <xdr:twoCellAnchor>
    <xdr:from>
      <xdr:col>9</xdr:col>
      <xdr:colOff>42861</xdr:colOff>
      <xdr:row>6</xdr:row>
      <xdr:rowOff>500061</xdr:rowOff>
    </xdr:from>
    <xdr:to>
      <xdr:col>17</xdr:col>
      <xdr:colOff>333374</xdr:colOff>
      <xdr:row>7</xdr:row>
      <xdr:rowOff>2695575</xdr:rowOff>
    </xdr:to>
    <xdr:graphicFrame macro="">
      <xdr:nvGraphicFramePr>
        <xdr:cNvPr id="4" name="Kaaviokuva 3">
          <a:extLst>
            <a:ext uri="{FF2B5EF4-FFF2-40B4-BE49-F238E27FC236}">
              <a16:creationId xmlns:a16="http://schemas.microsoft.com/office/drawing/2014/main" id="{BE4E8E3C-7192-FD10-EE8A-46BA79D290B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1</xdr:row>
      <xdr:rowOff>342899</xdr:rowOff>
    </xdr:from>
    <xdr:to>
      <xdr:col>12</xdr:col>
      <xdr:colOff>104775</xdr:colOff>
      <xdr:row>8</xdr:row>
      <xdr:rowOff>180974</xdr:rowOff>
    </xdr:to>
    <xdr:sp macro="" textlink="">
      <xdr:nvSpPr>
        <xdr:cNvPr id="2" name="Suorakulmio 1">
          <a:extLst>
            <a:ext uri="{FF2B5EF4-FFF2-40B4-BE49-F238E27FC236}">
              <a16:creationId xmlns:a16="http://schemas.microsoft.com/office/drawing/2014/main" id="{950AFDF8-441B-A56C-37D1-63AA9C00E354}"/>
            </a:ext>
          </a:extLst>
        </xdr:cNvPr>
        <xdr:cNvSpPr/>
      </xdr:nvSpPr>
      <xdr:spPr>
        <a:xfrm>
          <a:off x="14725650" y="533399"/>
          <a:ext cx="2819400" cy="25050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2800" b="1"/>
            <a:t>Päivitä</a:t>
          </a:r>
          <a:r>
            <a:rPr lang="fi-FI" sz="2800" b="1" baseline="0"/>
            <a:t> luettelo klikkaamalla taulukkoa ja  painamalla CTRL+ALT+L</a:t>
          </a:r>
          <a:endParaRPr lang="fi-FI" sz="2800" b="1"/>
        </a:p>
      </xdr:txBody>
    </xdr:sp>
    <xdr:clientData/>
  </xdr:twoCellAnchor>
  <xdr:twoCellAnchor>
    <xdr:from>
      <xdr:col>7</xdr:col>
      <xdr:colOff>0</xdr:colOff>
      <xdr:row>156</xdr:row>
      <xdr:rowOff>47625</xdr:rowOff>
    </xdr:from>
    <xdr:to>
      <xdr:col>11</xdr:col>
      <xdr:colOff>381000</xdr:colOff>
      <xdr:row>169</xdr:row>
      <xdr:rowOff>76200</xdr:rowOff>
    </xdr:to>
    <xdr:sp macro="" textlink="">
      <xdr:nvSpPr>
        <xdr:cNvPr id="9" name="Suorakulmio 8">
          <a:extLst>
            <a:ext uri="{FF2B5EF4-FFF2-40B4-BE49-F238E27FC236}">
              <a16:creationId xmlns:a16="http://schemas.microsoft.com/office/drawing/2014/main" id="{DC1A7496-1A7D-44C2-910C-EE3D9F61BA43}"/>
            </a:ext>
          </a:extLst>
        </xdr:cNvPr>
        <xdr:cNvSpPr/>
      </xdr:nvSpPr>
      <xdr:spPr>
        <a:xfrm>
          <a:off x="14392275" y="428625"/>
          <a:ext cx="2819400" cy="25050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2800" b="1"/>
            <a:t>Päivitä</a:t>
          </a:r>
          <a:r>
            <a:rPr lang="fi-FI" sz="2800" b="1" baseline="0"/>
            <a:t> luettelo klikkaamalla taulukkoa ja  painamalla CTRL+ALT+L</a:t>
          </a:r>
          <a:endParaRPr lang="fi-FI" sz="2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D7ED52-92AE-430F-93F2-A81727F2839F}" name="Taulukko1" displayName="Taulukko1" ref="A1:F156" totalsRowShown="0" dataDxfId="6">
  <autoFilter ref="A1:F156" xr:uid="{BAD7ED52-92AE-430F-93F2-A81727F2839F}">
    <filterColumn colId="1">
      <customFilters>
        <customFilter val="***"/>
      </customFilters>
    </filterColumn>
  </autoFilter>
  <tableColumns count="6">
    <tableColumn id="1" xr3:uid="{AB0C662B-EAD2-4111-A420-3119304A8DF0}" name="Vaatimuksen otsikko" dataDxfId="5"/>
    <tableColumn id="3" xr3:uid="{112DAFD5-A097-4151-9F5E-E820C2D0A852}" name="Toimenpide" dataDxfId="4"/>
    <tableColumn id="4" xr3:uid="{81F72104-81C7-4837-BB52-834EEC3B020C}" name="Aikataulu" dataDxfId="3"/>
    <tableColumn id="5" xr3:uid="{08B6EE88-8143-410C-A37D-8671BF741319}" name="Vastuuhenkilö" dataDxfId="2"/>
    <tableColumn id="2" xr3:uid="{BD8A36F5-2B0E-44C9-85A0-0F4A806053D2}" name="Tila" dataDxfId="1"/>
    <tableColumn id="6" xr3:uid="{6471A2D3-9C59-4CF0-9FFC-5E66417B0B3F}" name="Huomiot" dataDxfId="0"/>
  </tableColumns>
  <tableStyleInfo name="TableStyleMedium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tentti.tukes.fi/course/view.php?id=82" TargetMode="External"/><Relationship Id="rId1" Type="http://schemas.openxmlformats.org/officeDocument/2006/relationships/hyperlink" Target="https://tukes.fi/prosessiturvallisuusjarjestelm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AE2C-6B89-4F62-9C1B-A612EFF91DFC}">
  <sheetPr>
    <tabColor theme="7"/>
  </sheetPr>
  <dimension ref="A1:K20"/>
  <sheetViews>
    <sheetView workbookViewId="0">
      <selection activeCell="A20" sqref="A20"/>
    </sheetView>
  </sheetViews>
  <sheetFormatPr defaultRowHeight="15" x14ac:dyDescent="0.25"/>
  <cols>
    <col min="1" max="1" width="39.5703125" customWidth="1"/>
    <col min="5" max="5" width="10.140625" bestFit="1" customWidth="1"/>
    <col min="8" max="8" width="9.140625" customWidth="1"/>
  </cols>
  <sheetData>
    <row r="1" spans="1:11" ht="39" customHeight="1" thickBot="1" x14ac:dyDescent="0.3">
      <c r="A1" s="67" t="s">
        <v>471</v>
      </c>
      <c r="B1" s="67"/>
      <c r="C1" s="67"/>
      <c r="D1" s="67"/>
      <c r="E1" s="67"/>
      <c r="F1" s="67"/>
      <c r="G1" s="67"/>
      <c r="H1" s="67"/>
    </row>
    <row r="2" spans="1:11" ht="101.25" customHeight="1" x14ac:dyDescent="0.25">
      <c r="A2" s="68" t="s">
        <v>570</v>
      </c>
      <c r="B2" s="68"/>
      <c r="C2" s="68"/>
      <c r="D2" s="68"/>
      <c r="E2" s="68"/>
      <c r="F2" s="68"/>
      <c r="G2" s="68"/>
      <c r="H2" s="68"/>
      <c r="K2" s="52"/>
    </row>
    <row r="3" spans="1:11" ht="27" thickBot="1" x14ac:dyDescent="0.3">
      <c r="A3" s="20" t="s">
        <v>549</v>
      </c>
      <c r="B3" s="6"/>
      <c r="C3" s="6"/>
      <c r="D3" s="6"/>
      <c r="E3" s="6"/>
      <c r="F3" s="6"/>
      <c r="G3" s="6"/>
      <c r="H3" s="6"/>
    </row>
    <row r="4" spans="1:11" ht="26.25" customHeight="1" x14ac:dyDescent="0.25">
      <c r="A4" s="15" t="s">
        <v>558</v>
      </c>
      <c r="B4" s="69" t="s">
        <v>549</v>
      </c>
      <c r="C4" s="69"/>
      <c r="D4" s="69"/>
      <c r="E4" s="69"/>
      <c r="F4" s="69"/>
      <c r="G4" s="69"/>
      <c r="H4" s="70"/>
    </row>
    <row r="5" spans="1:11" ht="53.25" customHeight="1" x14ac:dyDescent="0.25">
      <c r="A5" s="22" t="s">
        <v>550</v>
      </c>
      <c r="B5" s="60" t="s">
        <v>559</v>
      </c>
      <c r="C5" s="60"/>
      <c r="D5" s="60"/>
      <c r="E5" s="60"/>
      <c r="F5" s="60"/>
      <c r="G5" s="60"/>
      <c r="H5" s="61"/>
    </row>
    <row r="6" spans="1:11" ht="35.25" customHeight="1" x14ac:dyDescent="0.25">
      <c r="A6" s="22" t="s">
        <v>551</v>
      </c>
      <c r="B6" s="60" t="s">
        <v>560</v>
      </c>
      <c r="C6" s="60"/>
      <c r="D6" s="60"/>
      <c r="E6" s="60"/>
      <c r="F6" s="60"/>
      <c r="G6" s="60"/>
      <c r="H6" s="61"/>
    </row>
    <row r="7" spans="1:11" ht="44.25" customHeight="1" x14ac:dyDescent="0.25">
      <c r="A7" s="22" t="s">
        <v>474</v>
      </c>
      <c r="B7" s="60" t="s">
        <v>561</v>
      </c>
      <c r="C7" s="60"/>
      <c r="D7" s="60"/>
      <c r="E7" s="60"/>
      <c r="F7" s="60"/>
      <c r="G7" s="60"/>
      <c r="H7" s="61"/>
    </row>
    <row r="8" spans="1:11" ht="37.5" customHeight="1" x14ac:dyDescent="0.25">
      <c r="A8" s="23" t="s">
        <v>475</v>
      </c>
      <c r="B8" s="60" t="s">
        <v>563</v>
      </c>
      <c r="C8" s="60"/>
      <c r="D8" s="60"/>
      <c r="E8" s="60"/>
      <c r="F8" s="60"/>
      <c r="G8" s="60"/>
      <c r="H8" s="61"/>
    </row>
    <row r="9" spans="1:11" ht="41.25" customHeight="1" x14ac:dyDescent="0.25">
      <c r="A9" s="22" t="s">
        <v>552</v>
      </c>
      <c r="B9" s="60" t="s">
        <v>564</v>
      </c>
      <c r="C9" s="60"/>
      <c r="D9" s="60"/>
      <c r="E9" s="60"/>
      <c r="F9" s="60"/>
      <c r="G9" s="60"/>
      <c r="H9" s="61"/>
    </row>
    <row r="10" spans="1:11" ht="33" customHeight="1" x14ac:dyDescent="0.25">
      <c r="A10" s="22" t="s">
        <v>268</v>
      </c>
      <c r="B10" s="60" t="s">
        <v>565</v>
      </c>
      <c r="C10" s="60"/>
      <c r="D10" s="60"/>
      <c r="E10" s="60"/>
      <c r="F10" s="60"/>
      <c r="G10" s="60"/>
      <c r="H10" s="61"/>
    </row>
    <row r="11" spans="1:11" ht="39" customHeight="1" x14ac:dyDescent="0.25">
      <c r="A11" s="22" t="s">
        <v>562</v>
      </c>
      <c r="B11" s="60" t="s">
        <v>566</v>
      </c>
      <c r="C11" s="60"/>
      <c r="D11" s="60"/>
      <c r="E11" s="60"/>
      <c r="F11" s="60"/>
      <c r="G11" s="60"/>
      <c r="H11" s="61"/>
    </row>
    <row r="12" spans="1:11" ht="38.25" customHeight="1" x14ac:dyDescent="0.25">
      <c r="A12" s="22" t="s">
        <v>553</v>
      </c>
      <c r="B12" s="60" t="s">
        <v>567</v>
      </c>
      <c r="C12" s="60"/>
      <c r="D12" s="60"/>
      <c r="E12" s="60"/>
      <c r="F12" s="60"/>
      <c r="G12" s="60"/>
      <c r="H12" s="61"/>
    </row>
    <row r="13" spans="1:11" ht="39" customHeight="1" x14ac:dyDescent="0.25">
      <c r="A13" s="22" t="s">
        <v>554</v>
      </c>
      <c r="B13" s="60" t="s">
        <v>568</v>
      </c>
      <c r="C13" s="60"/>
      <c r="D13" s="60"/>
      <c r="E13" s="60"/>
      <c r="F13" s="60"/>
      <c r="G13" s="60"/>
      <c r="H13" s="61"/>
    </row>
    <row r="14" spans="1:11" ht="31.5" customHeight="1" thickBot="1" x14ac:dyDescent="0.3">
      <c r="A14" s="33" t="s">
        <v>574</v>
      </c>
      <c r="B14" s="62" t="s">
        <v>569</v>
      </c>
      <c r="C14" s="62"/>
      <c r="D14" s="62"/>
      <c r="E14" s="62"/>
      <c r="F14" s="62"/>
      <c r="G14" s="62"/>
      <c r="H14" s="63"/>
    </row>
    <row r="16" spans="1:11" x14ac:dyDescent="0.25">
      <c r="A16" t="s">
        <v>587</v>
      </c>
    </row>
    <row r="18" spans="1:8" x14ac:dyDescent="0.25">
      <c r="A18" s="4" t="s">
        <v>577</v>
      </c>
      <c r="B18" s="65" t="s">
        <v>549</v>
      </c>
      <c r="C18" s="65"/>
      <c r="D18" s="65"/>
      <c r="E18" s="65"/>
      <c r="F18" s="65"/>
      <c r="G18" s="4" t="s">
        <v>575</v>
      </c>
    </row>
    <row r="19" spans="1:8" x14ac:dyDescent="0.25">
      <c r="A19" s="55">
        <v>1</v>
      </c>
      <c r="B19" s="66" t="s">
        <v>576</v>
      </c>
      <c r="C19" s="66"/>
      <c r="D19" s="66"/>
      <c r="E19" s="66"/>
      <c r="F19" s="66"/>
      <c r="G19" s="64">
        <v>45281</v>
      </c>
      <c r="H19" s="64"/>
    </row>
    <row r="20" spans="1:8" ht="96.75" customHeight="1" x14ac:dyDescent="0.25">
      <c r="A20" s="55">
        <v>2</v>
      </c>
      <c r="B20" s="57" t="s">
        <v>747</v>
      </c>
      <c r="C20" s="57"/>
      <c r="D20" s="57"/>
      <c r="E20" s="57"/>
      <c r="F20" s="57"/>
      <c r="G20" s="58">
        <v>45580</v>
      </c>
      <c r="H20" s="59"/>
    </row>
  </sheetData>
  <sheetProtection algorithmName="SHA-512" hashValue="9CxR/pShnDqJPRDx/qnio5XzWpvecufMA7TYj8xNNq0S5ZAyOybVhAMq5CYsoWh1IgNzKSbM+XyueaFp0TroIA==" saltValue="meGV29sOMdfVBoHSOc1FKw==" spinCount="100000" sheet="1" objects="1" scenarios="1"/>
  <mergeCells count="18">
    <mergeCell ref="B8:H8"/>
    <mergeCell ref="B9:H9"/>
    <mergeCell ref="A1:H1"/>
    <mergeCell ref="A2:H2"/>
    <mergeCell ref="B5:H5"/>
    <mergeCell ref="B6:H6"/>
    <mergeCell ref="B7:H7"/>
    <mergeCell ref="B4:H4"/>
    <mergeCell ref="B20:F20"/>
    <mergeCell ref="G20:H20"/>
    <mergeCell ref="B10:H10"/>
    <mergeCell ref="B11:H11"/>
    <mergeCell ref="B12:H12"/>
    <mergeCell ref="B13:H13"/>
    <mergeCell ref="B14:H14"/>
    <mergeCell ref="G19:H19"/>
    <mergeCell ref="B18:F18"/>
    <mergeCell ref="B19:F19"/>
  </mergeCells>
  <hyperlinks>
    <hyperlink ref="A5" location="'Arvioinnin ohjeet'!A1" display="Arvioinnin ohjeet" xr:uid="{6DE05285-661E-43C0-8360-1140B577F361}"/>
    <hyperlink ref="A6" location="'Suunnitelma ja yhteenveto'!A1" display="Suunnitelma ja yhteenveto" xr:uid="{090E11A2-6360-4018-AD34-FD67F26AF8A9}"/>
    <hyperlink ref="A7" location="'Organisaatio ja henkilökunta'!A1" display="Organisaatio ja henkilökunta" xr:uid="{31062AAA-3437-40D4-8AF0-FAE3FF154B1E}"/>
    <hyperlink ref="A8" location="'Prosessiriskien arviointi ja ha'!A1" display="Prosessiriskien arviointi ja hallinta" xr:uid="{EBDF2058-C945-44A2-929B-5C87AB5CA456}"/>
    <hyperlink ref="A9" location="'Käyttö ja kunnossapito'!A1" display="Käyttö ja kunnossapito" xr:uid="{4BC6AEC4-896C-406A-9A6A-200200C36A34}"/>
    <hyperlink ref="A10" location="'Muutosten hallinta'!A1" display="Muutosten hallinta" xr:uid="{A6232F25-4EED-4A07-A03F-D1EF79AF079E}"/>
    <hyperlink ref="A11" location="'Suunnittelu hätätilanteiden var'!A1" display="Suunnittelu hätätilanteiden varalta" xr:uid="{1D1878E0-3E7C-4E03-8E63-6B361B27FAF2}"/>
    <hyperlink ref="A12" location="'Suorituskyvyn tarkkailu'!A1" display="Suorituskyvyn tarkkailu" xr:uid="{3773F3D4-6C9E-4163-9389-4AE01FC47EF3}"/>
    <hyperlink ref="A13" location="'Auditointi ja katselmus'!A1" display="Auditointi ja katselmus" xr:uid="{352440BA-F0B9-4E00-8AD4-3999D0E14F6F}"/>
    <hyperlink ref="A14" location="'Toimenpiteiden yhteenveto'!A1" display="Toimenpiteiden yhteenveto" xr:uid="{37ACCCF7-2E77-46D8-8BD0-572300F34EF4}"/>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24339-7FBB-46A3-BDFC-EE5E13E1FC39}">
  <sheetPr>
    <tabColor theme="4" tint="0.39997558519241921"/>
  </sheetPr>
  <dimension ref="A1:I7"/>
  <sheetViews>
    <sheetView topLeftCell="B1" zoomScaleNormal="100" workbookViewId="0">
      <pane ySplit="1" topLeftCell="A6" activePane="bottomLeft" state="frozen"/>
      <selection activeCell="B1" sqref="B1"/>
      <selection pane="bottomLeft" activeCell="B8" sqref="B8"/>
    </sheetView>
  </sheetViews>
  <sheetFormatPr defaultRowHeight="15" x14ac:dyDescent="0.25"/>
  <cols>
    <col min="1" max="1" width="33.140625" hidden="1" customWidth="1"/>
    <col min="2" max="2" width="22.42578125" customWidth="1"/>
    <col min="3" max="3" width="35" customWidth="1"/>
    <col min="4" max="4" width="18.140625" customWidth="1"/>
    <col min="5" max="5" width="56.140625" customWidth="1"/>
    <col min="6" max="6" width="18.7109375" customWidth="1"/>
    <col min="7" max="7" width="40" customWidth="1"/>
    <col min="8" max="8" width="47.28515625" customWidth="1"/>
    <col min="9" max="9" width="53.42578125" customWidth="1"/>
  </cols>
  <sheetData>
    <row r="1" spans="1:9" ht="45" x14ac:dyDescent="0.25">
      <c r="A1" t="s">
        <v>0</v>
      </c>
      <c r="B1" s="40" t="s">
        <v>466</v>
      </c>
      <c r="C1" s="41" t="s">
        <v>1</v>
      </c>
      <c r="D1" s="41" t="s">
        <v>467</v>
      </c>
      <c r="E1" s="41" t="s">
        <v>2</v>
      </c>
      <c r="F1" s="41" t="s">
        <v>496</v>
      </c>
      <c r="G1" s="41" t="s">
        <v>588</v>
      </c>
      <c r="H1" s="41" t="s">
        <v>469</v>
      </c>
      <c r="I1" s="42" t="s">
        <v>464</v>
      </c>
    </row>
    <row r="2" spans="1:9" ht="210" x14ac:dyDescent="0.25">
      <c r="A2" t="s">
        <v>456</v>
      </c>
      <c r="B2" s="43" t="s">
        <v>741</v>
      </c>
      <c r="C2" s="37" t="s">
        <v>457</v>
      </c>
      <c r="D2" s="38" t="s">
        <v>481</v>
      </c>
      <c r="E2" s="37" t="s">
        <v>458</v>
      </c>
      <c r="F2" s="38" t="s">
        <v>481</v>
      </c>
      <c r="G2" s="38"/>
      <c r="H2" s="38"/>
      <c r="I2" s="44"/>
    </row>
    <row r="3" spans="1:9" ht="75" x14ac:dyDescent="0.25">
      <c r="A3" t="s">
        <v>447</v>
      </c>
      <c r="B3" s="43" t="s">
        <v>742</v>
      </c>
      <c r="C3" s="37" t="s">
        <v>448</v>
      </c>
      <c r="D3" s="38" t="s">
        <v>481</v>
      </c>
      <c r="E3" s="37" t="s">
        <v>449</v>
      </c>
      <c r="F3" s="38" t="s">
        <v>481</v>
      </c>
      <c r="G3" s="38"/>
      <c r="H3" s="38"/>
      <c r="I3" s="44"/>
    </row>
    <row r="4" spans="1:9" ht="75" x14ac:dyDescent="0.25">
      <c r="A4" t="s">
        <v>444</v>
      </c>
      <c r="B4" s="43" t="s">
        <v>743</v>
      </c>
      <c r="C4" s="37" t="s">
        <v>445</v>
      </c>
      <c r="D4" s="38" t="s">
        <v>481</v>
      </c>
      <c r="E4" s="37" t="s">
        <v>446</v>
      </c>
      <c r="F4" s="38" t="s">
        <v>481</v>
      </c>
      <c r="G4" s="38"/>
      <c r="H4" s="38"/>
      <c r="I4" s="44"/>
    </row>
    <row r="5" spans="1:9" ht="75" x14ac:dyDescent="0.25">
      <c r="A5" t="s">
        <v>459</v>
      </c>
      <c r="B5" s="43" t="s">
        <v>744</v>
      </c>
      <c r="C5" s="37" t="s">
        <v>460</v>
      </c>
      <c r="D5" s="38" t="s">
        <v>481</v>
      </c>
      <c r="E5" s="37" t="s">
        <v>461</v>
      </c>
      <c r="F5" s="38" t="s">
        <v>481</v>
      </c>
      <c r="G5" s="38"/>
      <c r="H5" s="38"/>
      <c r="I5" s="44"/>
    </row>
    <row r="6" spans="1:9" ht="285" x14ac:dyDescent="0.25">
      <c r="A6" t="s">
        <v>453</v>
      </c>
      <c r="B6" s="43" t="s">
        <v>745</v>
      </c>
      <c r="C6" s="37" t="s">
        <v>454</v>
      </c>
      <c r="D6" s="38" t="s">
        <v>481</v>
      </c>
      <c r="E6" s="37" t="s">
        <v>455</v>
      </c>
      <c r="F6" s="38" t="s">
        <v>481</v>
      </c>
      <c r="G6" s="38"/>
      <c r="H6" s="38"/>
      <c r="I6" s="44"/>
    </row>
    <row r="7" spans="1:9" ht="240.75" thickBot="1" x14ac:dyDescent="0.3">
      <c r="A7" t="s">
        <v>450</v>
      </c>
      <c r="B7" s="45" t="s">
        <v>746</v>
      </c>
      <c r="C7" s="46" t="s">
        <v>451</v>
      </c>
      <c r="D7" s="47" t="s">
        <v>481</v>
      </c>
      <c r="E7" s="46" t="s">
        <v>452</v>
      </c>
      <c r="F7" s="47" t="s">
        <v>481</v>
      </c>
      <c r="G7" s="47"/>
      <c r="H7" s="47"/>
      <c r="I7" s="48"/>
    </row>
  </sheetData>
  <sheetProtection algorithmName="SHA-512" hashValue="MBTCnBJ830dfRW91cjddtnWXWZnNb0bm1swBuKR3Ir9VdLluYtVrts7Nigea0oI8v8rb0e6XwZzqDceuY7W8Vg==" saltValue="GPrIE+OibfBMU1ou9Dx53Q==" spinCount="100000" sheet="1" objects="1" scenarios="1" formatColumns="0" formatRows="0" autoFilter="0"/>
  <autoFilter ref="A1:I1" xr:uid="{00000000-0001-0000-0700-000000000000}">
    <sortState xmlns:xlrd2="http://schemas.microsoft.com/office/spreadsheetml/2017/richdata2" ref="A2:I7">
      <sortCondition ref="A1"/>
    </sortState>
  </autoFilter>
  <dataValidations count="5">
    <dataValidation type="list" allowBlank="1" showInputMessage="1" showErrorMessage="1" sqref="D2:D7" xr:uid="{41AE2EFA-2F47-41B6-B919-02BEF0F015D6}">
      <formula1>vta</formula1>
    </dataValidation>
    <dataValidation type="list" allowBlank="1" showInputMessage="1" showErrorMessage="1" sqref="F2:F7" xr:uid="{740A27E8-5B19-4B10-8F07-E8029DF68CE9}">
      <formula1>hma</formula1>
    </dataValidation>
    <dataValidation allowBlank="1" showInputMessage="1" showErrorMessage="1" prompt="Arviointikriteerit ja perustelut on esitetty välilehdellä &quot;Arvioinnin ohjeet&quot;. " sqref="D1 F1" xr:uid="{CF6D0542-FBC8-4210-84C4-B91EAEE8DC8F}"/>
    <dataValidation allowBlank="1" showInputMessage="1" showErrorMessage="1" prompt="Huomioi toimenpiteen määrittelyssä Tukesin hyväksytty menettelytapa. Toimenpiteen aikataulu ja vastuuhenkilö kirjataan Toimenpiteiden yhteenveto -välilehdelle. " sqref="I2:I7" xr:uid="{F45BD8DC-BB65-48A7-AC06-F99B48854494}"/>
    <dataValidation allowBlank="1" showInputMessage="1" showErrorMessage="1" prompt="Lyhyt kuvaus olemassa olevasta menettelytavasta ja mahdolliset viittaukset asiaan liittyviin ohjeisiin._x000a_" sqref="G1" xr:uid="{0BD6C653-D4D1-4E83-AACE-9A63FE01611A}"/>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5E70D-9B69-4230-971F-DCED572C6F59}">
  <dimension ref="A1:P31"/>
  <sheetViews>
    <sheetView workbookViewId="0">
      <selection activeCell="B38" sqref="B38"/>
    </sheetView>
  </sheetViews>
  <sheetFormatPr defaultRowHeight="15" x14ac:dyDescent="0.25"/>
  <sheetData>
    <row r="1" spans="1:16" x14ac:dyDescent="0.25">
      <c r="A1" t="s">
        <v>462</v>
      </c>
      <c r="B1" t="s">
        <v>462</v>
      </c>
      <c r="C1" t="s">
        <v>547</v>
      </c>
      <c r="E1" t="s">
        <v>571</v>
      </c>
    </row>
    <row r="2" spans="1:16" x14ac:dyDescent="0.25">
      <c r="A2" t="s">
        <v>484</v>
      </c>
      <c r="B2" t="s">
        <v>484</v>
      </c>
      <c r="C2" t="s">
        <v>544</v>
      </c>
      <c r="E2" t="s">
        <v>572</v>
      </c>
    </row>
    <row r="3" spans="1:16" x14ac:dyDescent="0.25">
      <c r="A3" t="s">
        <v>470</v>
      </c>
      <c r="B3" t="s">
        <v>463</v>
      </c>
      <c r="C3" t="s">
        <v>545</v>
      </c>
      <c r="E3" t="s">
        <v>573</v>
      </c>
    </row>
    <row r="4" spans="1:16" x14ac:dyDescent="0.25">
      <c r="A4" t="s">
        <v>481</v>
      </c>
      <c r="B4" t="s">
        <v>470</v>
      </c>
      <c r="C4" t="s">
        <v>546</v>
      </c>
    </row>
    <row r="5" spans="1:16" x14ac:dyDescent="0.25">
      <c r="B5" t="s">
        <v>481</v>
      </c>
    </row>
    <row r="11" spans="1:16" x14ac:dyDescent="0.25">
      <c r="J11" t="s">
        <v>483</v>
      </c>
      <c r="K11" t="s">
        <v>498</v>
      </c>
      <c r="L11" t="s">
        <v>517</v>
      </c>
      <c r="M11" t="s">
        <v>518</v>
      </c>
      <c r="N11" t="s">
        <v>519</v>
      </c>
      <c r="O11" t="s">
        <v>520</v>
      </c>
      <c r="P11" t="s">
        <v>521</v>
      </c>
    </row>
    <row r="12" spans="1:16" x14ac:dyDescent="0.25">
      <c r="H12" t="s">
        <v>485</v>
      </c>
      <c r="I12" t="s">
        <v>481</v>
      </c>
      <c r="J12">
        <f>COUNTIF('Organisaatio ja henkilökunta'!D2:D24, "Ei arvioitu")</f>
        <v>23</v>
      </c>
      <c r="K12">
        <f>COUNTIF('Prosessiriskien arviointi ja ha'!D2:D33,"Ei arvioitu")</f>
        <v>32</v>
      </c>
      <c r="L12">
        <f>COUNTIF('Käyttö ja kunnossapito'!D2:D37,"Ei arvioitu")</f>
        <v>36</v>
      </c>
      <c r="M12">
        <f>COUNTIF('Muutosten hallinta'!D2:D34,"Ei arvioitu")</f>
        <v>33</v>
      </c>
      <c r="N12">
        <f>COUNTIF('Suunnittelu hätätilanteiden var'!D2:D20,"Ei arvioitu")</f>
        <v>19</v>
      </c>
      <c r="O12">
        <f>COUNTIF('Suorituskyvyn tarkkailu'!D2:D8,"Ei arvioitu")</f>
        <v>7</v>
      </c>
      <c r="P12">
        <f>COUNTIF('Auditointi ja katselmus'!D2:D7,"Ei arvioitu")</f>
        <v>6</v>
      </c>
    </row>
    <row r="13" spans="1:16" x14ac:dyDescent="0.25">
      <c r="I13" t="s">
        <v>462</v>
      </c>
      <c r="J13">
        <f>COUNTIF('Organisaatio ja henkilökunta'!D2:D24, "Kyllä")</f>
        <v>0</v>
      </c>
      <c r="K13">
        <f>COUNTIF('Prosessiriskien arviointi ja ha'!D2:D33,"Kyllä")</f>
        <v>0</v>
      </c>
      <c r="L13">
        <f>COUNTIF('Käyttö ja kunnossapito'!D2:D37,"Kyllä")</f>
        <v>0</v>
      </c>
      <c r="M13">
        <f>COUNTIF('Muutosten hallinta'!D2:D34,"Kyllä")</f>
        <v>0</v>
      </c>
      <c r="N13">
        <f>COUNTIF('Suunnittelu hätätilanteiden var'!D2:D20,"Kyllä")</f>
        <v>0</v>
      </c>
      <c r="O13">
        <f>COUNTIF('Suorituskyvyn tarkkailu'!D2:D8,"Kyllä")</f>
        <v>0</v>
      </c>
      <c r="P13">
        <f>COUNTIF('Auditointi ja katselmus'!D2:D7,"Kyllä")</f>
        <v>0</v>
      </c>
    </row>
    <row r="14" spans="1:16" x14ac:dyDescent="0.25">
      <c r="I14" t="s">
        <v>484</v>
      </c>
      <c r="J14">
        <f>COUNTIF('Organisaatio ja henkilökunta'!D2:D24, "Ei")</f>
        <v>0</v>
      </c>
      <c r="K14">
        <f>COUNTIF('Prosessiriskien arviointi ja ha'!D2:D33,"Ei")</f>
        <v>0</v>
      </c>
      <c r="L14">
        <f>COUNTIF('Käyttö ja kunnossapito'!D2:D37,"Ei")</f>
        <v>0</v>
      </c>
      <c r="M14">
        <f>COUNTIF('Muutosten hallinta'!D2:D34,"Ei")</f>
        <v>0</v>
      </c>
      <c r="N14">
        <f>COUNTIF('Suunnittelu hätätilanteiden var'!D2:D20,"Ei")</f>
        <v>0</v>
      </c>
      <c r="O14">
        <f>COUNTIF('Suorituskyvyn tarkkailu'!D2:D8,"Ei")</f>
        <v>0</v>
      </c>
      <c r="P14">
        <f>COUNTIF('Auditointi ja katselmus'!D2:D7,"Ei")</f>
        <v>0</v>
      </c>
    </row>
    <row r="15" spans="1:16" x14ac:dyDescent="0.25">
      <c r="I15" t="s">
        <v>470</v>
      </c>
      <c r="J15">
        <f>COUNTIF('Organisaatio ja henkilökunta'!D2:D24, "Ei sovelleta")</f>
        <v>0</v>
      </c>
      <c r="K15">
        <f>COUNTIF('Prosessiriskien arviointi ja ha'!D2:D33,"Ei sovelleta")</f>
        <v>0</v>
      </c>
      <c r="L15">
        <f>COUNTIF('Käyttö ja kunnossapito'!D2:D37,"Ei sovelleta")</f>
        <v>0</v>
      </c>
      <c r="M15">
        <f>COUNTIF('Muutosten hallinta'!D2:D34,"Ei sovelleta")</f>
        <v>0</v>
      </c>
      <c r="N15">
        <f>COUNTIF('Suunnittelu hätätilanteiden var'!D2:D20,"Ei sovelleta")</f>
        <v>0</v>
      </c>
      <c r="O15">
        <f>COUNTIF('Suorituskyvyn tarkkailu'!D2:D8,"Ei sovelleta")</f>
        <v>0</v>
      </c>
      <c r="P15">
        <f>COUNTIF('Auditointi ja katselmus'!D2:D7,"Ei sovelleta")</f>
        <v>0</v>
      </c>
    </row>
    <row r="16" spans="1:16" x14ac:dyDescent="0.25">
      <c r="H16" t="s">
        <v>486</v>
      </c>
      <c r="I16" t="s">
        <v>481</v>
      </c>
      <c r="J16">
        <f>COUNTIF('Organisaatio ja henkilökunta'!F2:F24,"Ei arvioitu")</f>
        <v>23</v>
      </c>
      <c r="K16">
        <f>COUNTIF('Prosessiriskien arviointi ja ha'!F2:F33,"Ei arvioitu")</f>
        <v>32</v>
      </c>
      <c r="L16">
        <f>COUNTIF('Käyttö ja kunnossapito'!F2:F37,"Ei arvioitu")</f>
        <v>36</v>
      </c>
      <c r="M16">
        <f>COUNTIF('Muutosten hallinta'!F2:F34,"Ei arvioitu")</f>
        <v>33</v>
      </c>
      <c r="N16">
        <f>COUNTIF('Suunnittelu hätätilanteiden var'!F2:F20,"Ei arvioitu")</f>
        <v>19</v>
      </c>
      <c r="O16">
        <f>COUNTIF('Suorituskyvyn tarkkailu'!F2:F8,"Ei arvioitu")</f>
        <v>7</v>
      </c>
      <c r="P16">
        <f>COUNTIF('Auditointi ja katselmus'!F2:F7,"Ei arvioitu")</f>
        <v>6</v>
      </c>
    </row>
    <row r="17" spans="8:16" x14ac:dyDescent="0.25">
      <c r="I17" t="s">
        <v>462</v>
      </c>
      <c r="J17">
        <f>COUNTIF('Organisaatio ja henkilökunta'!F2:F24,"Kyllä")</f>
        <v>0</v>
      </c>
      <c r="K17">
        <f>COUNTIF('Prosessiriskien arviointi ja ha'!F2:F33,"Kyllä")</f>
        <v>0</v>
      </c>
      <c r="L17">
        <f>COUNTIF('Käyttö ja kunnossapito'!F2:F37,"Kyllä")</f>
        <v>0</v>
      </c>
      <c r="M17">
        <f>COUNTIF('Muutosten hallinta'!F2:F34,"Kyllä")</f>
        <v>0</v>
      </c>
      <c r="N17">
        <f>COUNTIF('Suunnittelu hätätilanteiden var'!F2:F20,"Kyllä")</f>
        <v>0</v>
      </c>
      <c r="O17">
        <f>COUNTIF('Suorituskyvyn tarkkailu'!F2:F8,"Kyllä")</f>
        <v>0</v>
      </c>
      <c r="P17">
        <f>COUNTIF('Auditointi ja katselmus'!F2:F7,"Kyllä")</f>
        <v>0</v>
      </c>
    </row>
    <row r="18" spans="8:16" x14ac:dyDescent="0.25">
      <c r="I18" t="s">
        <v>484</v>
      </c>
      <c r="J18">
        <f>COUNTIF('Organisaatio ja henkilökunta'!F2:F24,"Ei")</f>
        <v>0</v>
      </c>
      <c r="K18">
        <f>COUNTIF('Prosessiriskien arviointi ja ha'!F2:F33,"Ei")</f>
        <v>0</v>
      </c>
      <c r="L18">
        <f>COUNTIF('Käyttö ja kunnossapito'!F2:F37,"Ei")</f>
        <v>0</v>
      </c>
      <c r="M18">
        <f>COUNTIF('Muutosten hallinta'!F2:F34,"Ei")</f>
        <v>0</v>
      </c>
      <c r="N18">
        <f>COUNTIF('Suunnittelu hätätilanteiden var'!F2:F20,"Ei")</f>
        <v>0</v>
      </c>
      <c r="O18">
        <f>COUNTIF('Suorituskyvyn tarkkailu'!F2:F8,"Ei")</f>
        <v>0</v>
      </c>
      <c r="P18">
        <f>COUNTIF('Auditointi ja katselmus'!F2:F7,"Ei")</f>
        <v>0</v>
      </c>
    </row>
    <row r="19" spans="8:16" x14ac:dyDescent="0.25">
      <c r="I19" t="s">
        <v>463</v>
      </c>
      <c r="J19">
        <f>COUNTIF('Organisaatio ja henkilökunta'!F2:F24,"Osittain")</f>
        <v>0</v>
      </c>
      <c r="K19">
        <f>COUNTIF('Prosessiriskien arviointi ja ha'!F2:F33,"Osittain")</f>
        <v>0</v>
      </c>
      <c r="L19">
        <f>COUNTIF('Käyttö ja kunnossapito'!F2:F37,"Osittain")</f>
        <v>0</v>
      </c>
      <c r="M19">
        <f>COUNTIF('Muutosten hallinta'!F2:F34,"Osittain")</f>
        <v>0</v>
      </c>
      <c r="N19">
        <f>COUNTIF('Suunnittelu hätätilanteiden var'!F2:F20,"Osittain")</f>
        <v>0</v>
      </c>
      <c r="O19">
        <f>COUNTIF('Suorituskyvyn tarkkailu'!F2:F8,"Osittain")</f>
        <v>0</v>
      </c>
      <c r="P19">
        <f>COUNTIF('Auditointi ja katselmus'!F2:F7,"Osittain")</f>
        <v>0</v>
      </c>
    </row>
    <row r="20" spans="8:16" x14ac:dyDescent="0.25">
      <c r="I20" t="s">
        <v>470</v>
      </c>
      <c r="J20">
        <f>COUNTIF('Organisaatio ja henkilökunta'!F2:F24,"Ei sovelleta")</f>
        <v>0</v>
      </c>
      <c r="K20">
        <f>COUNTIF('Prosessiriskien arviointi ja ha'!F2:F33,"Ei sovelleta")</f>
        <v>0</v>
      </c>
      <c r="L20">
        <f>COUNTIF('Käyttö ja kunnossapito'!F2:F37,"Ei sovelleta")</f>
        <v>0</v>
      </c>
      <c r="M20">
        <f>COUNTIF('Muutosten hallinta'!F2:F34,"Ei sovelleta")</f>
        <v>0</v>
      </c>
      <c r="N20">
        <f>COUNTIF('Suunnittelu hätätilanteiden var'!F2:F20,"Ei sovelleta")</f>
        <v>0</v>
      </c>
      <c r="O20">
        <f>COUNTIF('Suorituskyvyn tarkkailu'!F2:F8,"Ei sovelleta")</f>
        <v>0</v>
      </c>
      <c r="P20">
        <f>COUNTIF('Auditointi ja katselmus'!F2:F7,"Ei sovelleta")</f>
        <v>0</v>
      </c>
    </row>
    <row r="21" spans="8:16" x14ac:dyDescent="0.25">
      <c r="I21" t="s">
        <v>490</v>
      </c>
      <c r="J21">
        <v>23</v>
      </c>
      <c r="K21">
        <v>32</v>
      </c>
      <c r="L21">
        <v>36</v>
      </c>
      <c r="M21">
        <v>33</v>
      </c>
      <c r="N21">
        <v>19</v>
      </c>
      <c r="O21">
        <v>7</v>
      </c>
      <c r="P21">
        <v>6</v>
      </c>
    </row>
    <row r="22" spans="8:16" x14ac:dyDescent="0.25">
      <c r="H22" t="s">
        <v>502</v>
      </c>
      <c r="J22">
        <f>J12/J21</f>
        <v>1</v>
      </c>
      <c r="K22">
        <f t="shared" ref="K22:P22" si="0">K12/K21</f>
        <v>1</v>
      </c>
      <c r="L22">
        <f t="shared" si="0"/>
        <v>1</v>
      </c>
      <c r="M22">
        <f t="shared" si="0"/>
        <v>1</v>
      </c>
      <c r="N22">
        <f t="shared" si="0"/>
        <v>1</v>
      </c>
      <c r="O22">
        <f t="shared" si="0"/>
        <v>1</v>
      </c>
      <c r="P22">
        <f t="shared" si="0"/>
        <v>1</v>
      </c>
    </row>
    <row r="23" spans="8:16" x14ac:dyDescent="0.25">
      <c r="H23" t="s">
        <v>503</v>
      </c>
      <c r="J23">
        <f>J16/J21</f>
        <v>1</v>
      </c>
      <c r="K23">
        <f t="shared" ref="K23:P23" si="1">K16/K21</f>
        <v>1</v>
      </c>
      <c r="L23">
        <f t="shared" si="1"/>
        <v>1</v>
      </c>
      <c r="M23">
        <f t="shared" si="1"/>
        <v>1</v>
      </c>
      <c r="N23">
        <f t="shared" si="1"/>
        <v>1</v>
      </c>
      <c r="O23">
        <f t="shared" si="1"/>
        <v>1</v>
      </c>
      <c r="P23">
        <f t="shared" si="1"/>
        <v>1</v>
      </c>
    </row>
    <row r="24" spans="8:16" x14ac:dyDescent="0.25">
      <c r="H24" t="s">
        <v>504</v>
      </c>
      <c r="J24">
        <f>J22+J23</f>
        <v>2</v>
      </c>
      <c r="K24">
        <f t="shared" ref="K24:P24" si="2">K22+K23</f>
        <v>2</v>
      </c>
      <c r="L24">
        <f t="shared" si="2"/>
        <v>2</v>
      </c>
      <c r="M24">
        <f t="shared" si="2"/>
        <v>2</v>
      </c>
      <c r="N24">
        <f t="shared" si="2"/>
        <v>2</v>
      </c>
      <c r="O24">
        <f t="shared" si="2"/>
        <v>2</v>
      </c>
      <c r="P24">
        <f t="shared" si="2"/>
        <v>2</v>
      </c>
    </row>
    <row r="29" spans="8:16" x14ac:dyDescent="0.25">
      <c r="I29" t="s">
        <v>514</v>
      </c>
    </row>
    <row r="30" spans="8:16" x14ac:dyDescent="0.25">
      <c r="I30" t="s">
        <v>515</v>
      </c>
    </row>
    <row r="31" spans="8:16" x14ac:dyDescent="0.25">
      <c r="I31" t="s">
        <v>516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69E89-8678-4B69-BF93-46E3D664E068}">
  <sheetPr>
    <tabColor rgb="FFFF0000"/>
  </sheetPr>
  <dimension ref="A1:F156"/>
  <sheetViews>
    <sheetView tabSelected="1" workbookViewId="0">
      <pane ySplit="1" topLeftCell="A157" activePane="bottomLeft" state="frozen"/>
      <selection pane="bottomLeft" activeCell="C1" sqref="C1"/>
    </sheetView>
  </sheetViews>
  <sheetFormatPr defaultRowHeight="15" x14ac:dyDescent="0.25"/>
  <cols>
    <col min="1" max="1" width="57.85546875" customWidth="1"/>
    <col min="2" max="2" width="53" customWidth="1"/>
    <col min="3" max="3" width="17" customWidth="1"/>
    <col min="4" max="4" width="18.85546875" customWidth="1"/>
    <col min="5" max="5" width="14.5703125" customWidth="1"/>
    <col min="6" max="6" width="45.42578125" customWidth="1"/>
  </cols>
  <sheetData>
    <row r="1" spans="1:6" x14ac:dyDescent="0.25">
      <c r="A1" t="s">
        <v>487</v>
      </c>
      <c r="B1" t="s">
        <v>488</v>
      </c>
      <c r="C1" t="s">
        <v>465</v>
      </c>
      <c r="D1" t="s">
        <v>489</v>
      </c>
      <c r="E1" t="s">
        <v>555</v>
      </c>
      <c r="F1" t="s">
        <v>556</v>
      </c>
    </row>
    <row r="2" spans="1:6" ht="30" hidden="1" x14ac:dyDescent="0.25">
      <c r="A2" s="1" t="str">
        <f>'Organisaatio ja henkilökunta'!B2</f>
        <v>Organisaatio ja henkilökunta; tehtävät ja vastuut; Käytönvalvojan nimeäminen</v>
      </c>
      <c r="B2" s="1">
        <f>'Organisaatio ja henkilökunta'!I2</f>
        <v>0</v>
      </c>
      <c r="C2" s="34"/>
      <c r="D2" s="34"/>
      <c r="E2" s="34"/>
      <c r="F2" s="34"/>
    </row>
    <row r="3" spans="1:6" ht="30" hidden="1" x14ac:dyDescent="0.25">
      <c r="A3" s="1" t="str">
        <f>'Organisaatio ja henkilökunta'!B3</f>
        <v xml:space="preserve">Organisaatio ja henkilökunta; tehtävät ja vastuut; Käytönvalvojan oikeudet ja velvollisuudet </v>
      </c>
      <c r="B3" s="1">
        <f>'Organisaatio ja henkilökunta'!I3</f>
        <v>0</v>
      </c>
      <c r="C3" s="34"/>
      <c r="D3" s="34"/>
      <c r="E3" s="34"/>
      <c r="F3" s="34"/>
    </row>
    <row r="4" spans="1:6" ht="30" hidden="1" x14ac:dyDescent="0.25">
      <c r="A4" s="1" t="str">
        <f>'Organisaatio ja henkilökunta'!B4</f>
        <v>Organisaatio ja henkilökunta; tehtävät ja vastuut; Uuden käytönvalvojan nimeäminen</v>
      </c>
      <c r="B4" s="1">
        <f>'Organisaatio ja henkilökunta'!I4</f>
        <v>0</v>
      </c>
      <c r="C4" s="34"/>
      <c r="D4" s="34"/>
      <c r="E4" s="34"/>
      <c r="F4" s="34"/>
    </row>
    <row r="5" spans="1:6" ht="30" hidden="1" x14ac:dyDescent="0.25">
      <c r="A5" s="1" t="str">
        <f>'Organisaatio ja henkilökunta'!B5</f>
        <v>Organisaatio ja henkilökunta; tehtävät ja vastuut; Käytönvalvojan osaaminen</v>
      </c>
      <c r="B5" s="1">
        <f>'Organisaatio ja henkilökunta'!I5</f>
        <v>0</v>
      </c>
      <c r="C5" s="34"/>
      <c r="D5" s="34"/>
      <c r="E5" s="34"/>
      <c r="F5" s="34"/>
    </row>
    <row r="6" spans="1:6" ht="30" hidden="1" x14ac:dyDescent="0.25">
      <c r="A6" s="1" t="str">
        <f>'Organisaatio ja henkilökunta'!B6</f>
        <v>Organisaatio ja henkilökunta; tehtävät ja vastuut; Muiden lakisääteisten vastuuhenkilöiden nimeäminen</v>
      </c>
      <c r="B6" s="1">
        <f>'Organisaatio ja henkilökunta'!I6</f>
        <v>0</v>
      </c>
      <c r="C6" s="34"/>
      <c r="D6" s="34"/>
      <c r="E6" s="34"/>
      <c r="F6" s="34"/>
    </row>
    <row r="7" spans="1:6" ht="30" hidden="1" x14ac:dyDescent="0.25">
      <c r="A7" s="1" t="str">
        <f>'Organisaatio ja henkilökunta'!B7</f>
        <v>Organisaatio ja henkilökunta; tehtävät ja vastuut; Toimintaperiaatteiden vastuuhenkilö</v>
      </c>
      <c r="B7" s="1">
        <f>'Organisaatio ja henkilökunta'!I7</f>
        <v>0</v>
      </c>
      <c r="C7" s="34"/>
      <c r="D7" s="34"/>
      <c r="E7" s="34"/>
      <c r="F7" s="34"/>
    </row>
    <row r="8" spans="1:6" ht="30" hidden="1" x14ac:dyDescent="0.25">
      <c r="A8" s="1" t="str">
        <f>'Organisaatio ja henkilökunta'!B8</f>
        <v>Organisaatio ja henkilökunta; tehtävät ja vastuut; Turva-automaation vastuuhenkilö</v>
      </c>
      <c r="B8" s="1">
        <f>'Organisaatio ja henkilökunta'!I8</f>
        <v>0</v>
      </c>
      <c r="C8" s="34"/>
      <c r="D8" s="34"/>
      <c r="E8" s="34"/>
      <c r="F8" s="34"/>
    </row>
    <row r="9" spans="1:6" ht="30" hidden="1" x14ac:dyDescent="0.25">
      <c r="A9" s="1" t="str">
        <f>'Organisaatio ja henkilökunta'!B9</f>
        <v>Organisaatio ja henkilökunta; tehtävät ja vastuut; Turvallisuusvastuiden määrittely</v>
      </c>
      <c r="B9" s="1">
        <f>'Organisaatio ja henkilökunta'!I9</f>
        <v>0</v>
      </c>
      <c r="C9" s="34"/>
      <c r="D9" s="34"/>
      <c r="E9" s="34"/>
      <c r="F9" s="34"/>
    </row>
    <row r="10" spans="1:6" ht="30" hidden="1" x14ac:dyDescent="0.25">
      <c r="A10" s="1" t="str">
        <f>'Organisaatio ja henkilökunta'!B10</f>
        <v>Organisaatio ja henkilökunta; tehtävät ja vastuut; Prosessiturvallisuusvastuista viestintä</v>
      </c>
      <c r="B10" s="1">
        <f>'Organisaatio ja henkilökunta'!I10</f>
        <v>0</v>
      </c>
      <c r="C10" s="34"/>
      <c r="D10" s="34"/>
      <c r="E10" s="34"/>
      <c r="F10" s="34"/>
    </row>
    <row r="11" spans="1:6" ht="30" hidden="1" x14ac:dyDescent="0.25">
      <c r="A11" s="1" t="str">
        <f>'Organisaatio ja henkilökunta'!B11</f>
        <v>Organisaatio ja henkilökunta; tehtävät ja vastuut; Lainsäädännön muutosten seuranta</v>
      </c>
      <c r="B11" s="1">
        <f>'Organisaatio ja henkilökunta'!I11</f>
        <v>0</v>
      </c>
      <c r="C11" s="34"/>
      <c r="D11" s="34"/>
      <c r="E11" s="34"/>
      <c r="F11" s="34"/>
    </row>
    <row r="12" spans="1:6" ht="30" hidden="1" x14ac:dyDescent="0.25">
      <c r="A12" s="1" t="str">
        <f>'Organisaatio ja henkilökunta'!B12</f>
        <v xml:space="preserve">Organisaatio ja henkilökunta; osaamisen hallinta; Osaamis- ja koulutustarpeiden määrittely </v>
      </c>
      <c r="B12" s="1">
        <f>'Organisaatio ja henkilökunta'!I12</f>
        <v>0</v>
      </c>
      <c r="C12" s="34"/>
      <c r="D12" s="34"/>
      <c r="E12" s="34"/>
      <c r="F12" s="34"/>
    </row>
    <row r="13" spans="1:6" ht="30" hidden="1" x14ac:dyDescent="0.25">
      <c r="A13" s="1" t="str">
        <f>'Organisaatio ja henkilökunta'!B13</f>
        <v>Organisaatio ja henkilökunta; osaamisen hallinta; Prosessiturvallisuuskoulutus</v>
      </c>
      <c r="B13" s="1">
        <f>'Organisaatio ja henkilökunta'!I13</f>
        <v>0</v>
      </c>
      <c r="C13" s="34"/>
      <c r="D13" s="34"/>
      <c r="E13" s="34"/>
      <c r="F13" s="34"/>
    </row>
    <row r="14" spans="1:6" ht="30" hidden="1" x14ac:dyDescent="0.25">
      <c r="A14" s="1" t="str">
        <f>'Organisaatio ja henkilökunta'!B14</f>
        <v>Organisaatio ja henkilökunta; osaamisen hallinta; Kirjanpito koulutuksista, osaamisesta ja pätevyyksistä</v>
      </c>
      <c r="B14" s="1">
        <f>'Organisaatio ja henkilökunta'!I14</f>
        <v>0</v>
      </c>
      <c r="C14" s="34"/>
      <c r="D14" s="34"/>
      <c r="E14" s="34"/>
      <c r="F14" s="34"/>
    </row>
    <row r="15" spans="1:6" ht="30" hidden="1" x14ac:dyDescent="0.25">
      <c r="A15" s="1" t="str">
        <f>'Organisaatio ja henkilökunta'!B15</f>
        <v xml:space="preserve">Organisaatio ja henkilökunta; osaamisen hallinta; Prosessiturvallisuusperehdytys </v>
      </c>
      <c r="B15" s="1">
        <f>'Organisaatio ja henkilökunta'!I15</f>
        <v>0</v>
      </c>
      <c r="C15" s="34"/>
      <c r="D15" s="34"/>
      <c r="E15" s="34"/>
      <c r="F15" s="34"/>
    </row>
    <row r="16" spans="1:6" ht="30" hidden="1" x14ac:dyDescent="0.25">
      <c r="A16" s="1" t="str">
        <f>'Organisaatio ja henkilökunta'!B16</f>
        <v>Organisaatio ja henkilökunta; urakoitsijoiden hallinta; Urakoitsijoiden kilpailutus</v>
      </c>
      <c r="B16" s="1">
        <f>'Organisaatio ja henkilökunta'!I16</f>
        <v>0</v>
      </c>
      <c r="C16" s="34"/>
      <c r="D16" s="34"/>
      <c r="E16" s="34"/>
      <c r="F16" s="34"/>
    </row>
    <row r="17" spans="1:6" ht="30" hidden="1" x14ac:dyDescent="0.25">
      <c r="A17" s="1" t="str">
        <f>'Organisaatio ja henkilökunta'!B17</f>
        <v xml:space="preserve">Organisaatio ja henkilökunta; urakoitsijoiden hallinta; Alihankkijoiden pätevyysvaatimukset </v>
      </c>
      <c r="B17" s="1">
        <f>'Organisaatio ja henkilökunta'!I17</f>
        <v>0</v>
      </c>
      <c r="C17" s="34"/>
      <c r="D17" s="34"/>
      <c r="E17" s="34"/>
      <c r="F17" s="34"/>
    </row>
    <row r="18" spans="1:6" ht="30" hidden="1" x14ac:dyDescent="0.25">
      <c r="A18" s="1" t="str">
        <f>'Organisaatio ja henkilökunta'!B18</f>
        <v>Organisaatio ja henkilökunta; urakoitsijoiden hallinta; Työtehtävän osaamisvaatimukset</v>
      </c>
      <c r="B18" s="1">
        <f>'Organisaatio ja henkilökunta'!I18</f>
        <v>0</v>
      </c>
      <c r="C18" s="34"/>
      <c r="D18" s="34"/>
      <c r="E18" s="34"/>
      <c r="F18" s="34"/>
    </row>
    <row r="19" spans="1:6" ht="30" hidden="1" x14ac:dyDescent="0.25">
      <c r="A19" s="1" t="str">
        <f>'Organisaatio ja henkilökunta'!B19</f>
        <v>Organisaatio ja henkilökunta; urakoitsijoiden hallinta; Viestintä urakoitsijoiden kanssa</v>
      </c>
      <c r="B19" s="1">
        <f>'Organisaatio ja henkilökunta'!I19</f>
        <v>0</v>
      </c>
      <c r="C19" s="34"/>
      <c r="D19" s="34"/>
      <c r="E19" s="34"/>
      <c r="F19" s="34"/>
    </row>
    <row r="20" spans="1:6" ht="30" hidden="1" x14ac:dyDescent="0.25">
      <c r="A20" s="1" t="str">
        <f>'Organisaatio ja henkilökunta'!B20</f>
        <v>Organisaatio ja henkilökunta; urakoitsijoiden hallinta; Laitosperehdytys urakoitsijoille</v>
      </c>
      <c r="B20" s="1">
        <f>'Organisaatio ja henkilökunta'!I20</f>
        <v>0</v>
      </c>
      <c r="C20" s="34"/>
      <c r="D20" s="34"/>
      <c r="E20" s="34"/>
      <c r="F20" s="34"/>
    </row>
    <row r="21" spans="1:6" ht="30" hidden="1" x14ac:dyDescent="0.25">
      <c r="A21" s="1" t="str">
        <f>'Organisaatio ja henkilökunta'!B21</f>
        <v>Organisaatio ja henkilökunta; urakoitsijoiden hallinta; Työtehtäväkohtainen perehdytys</v>
      </c>
      <c r="B21" s="1">
        <f>'Organisaatio ja henkilökunta'!I21</f>
        <v>0</v>
      </c>
      <c r="C21" s="34"/>
      <c r="D21" s="34"/>
      <c r="E21" s="34"/>
      <c r="F21" s="34"/>
    </row>
    <row r="22" spans="1:6" ht="30" hidden="1" x14ac:dyDescent="0.25">
      <c r="A22" s="1" t="str">
        <f>'Organisaatio ja henkilökunta'!B22</f>
        <v>Organisaatio ja henkilökunta; urakoitsijoiden hallinta; Urakoitsijoiden koulutus sisäisestä pelastussuunnitelmasta</v>
      </c>
      <c r="B22" s="1">
        <f>'Organisaatio ja henkilökunta'!I22</f>
        <v>0</v>
      </c>
      <c r="C22" s="34"/>
      <c r="D22" s="34"/>
      <c r="E22" s="34"/>
      <c r="F22" s="34"/>
    </row>
    <row r="23" spans="1:6" ht="30" hidden="1" x14ac:dyDescent="0.25">
      <c r="A23" s="1" t="str">
        <f>'Organisaatio ja henkilökunta'!B23</f>
        <v>Organisaatio ja henkilökunta; urakoitsijoiden hallinta; Töiden yhteensovittaminen</v>
      </c>
      <c r="B23" s="1">
        <f>'Organisaatio ja henkilökunta'!I23</f>
        <v>0</v>
      </c>
      <c r="C23" s="34"/>
      <c r="D23" s="34"/>
      <c r="E23" s="34"/>
      <c r="F23" s="34"/>
    </row>
    <row r="24" spans="1:6" ht="30" hidden="1" x14ac:dyDescent="0.25">
      <c r="A24" s="1" t="str">
        <f>'Prosessiriskien arviointi ja ha'!B2</f>
        <v>Prosessiriskien arviointi ja hallinta; prosessiturvallisuustieto; Ajantasaisuus</v>
      </c>
      <c r="B24" s="1">
        <f>'Prosessiriskien arviointi ja ha'!I2</f>
        <v>0</v>
      </c>
      <c r="C24" s="34"/>
      <c r="D24" s="34"/>
      <c r="E24" s="34"/>
      <c r="F24" s="34"/>
    </row>
    <row r="25" spans="1:6" ht="30" hidden="1" x14ac:dyDescent="0.25">
      <c r="A25" s="1" t="str">
        <f>'Prosessiriskien arviointi ja ha'!B3</f>
        <v>Prosessiriskien arviointi ja hallinta; prosessiturvallisuustieto; Kemikaalien aineominaisuudet</v>
      </c>
      <c r="B25" s="1">
        <f>'Prosessiriskien arviointi ja ha'!I3</f>
        <v>0</v>
      </c>
      <c r="C25" s="34"/>
      <c r="D25" s="34"/>
      <c r="E25" s="34"/>
      <c r="F25" s="34"/>
    </row>
    <row r="26" spans="1:6" ht="30" hidden="1" x14ac:dyDescent="0.25">
      <c r="A26" s="1" t="str">
        <f>'Prosessiriskien arviointi ja ha'!B4</f>
        <v>Prosessiriskien arviointi ja hallinta; prosessiturvallisuustieto; Kemikaalitieto</v>
      </c>
      <c r="B26" s="1">
        <f>'Prosessiriskien arviointi ja ha'!I4</f>
        <v>0</v>
      </c>
      <c r="C26" s="34"/>
      <c r="D26" s="34"/>
      <c r="E26" s="34"/>
      <c r="F26" s="34"/>
    </row>
    <row r="27" spans="1:6" ht="30" hidden="1" x14ac:dyDescent="0.25">
      <c r="A27" s="1" t="str">
        <f>'Prosessiriskien arviointi ja ha'!B5</f>
        <v>Prosessiriskien arviointi ja hallinta; prosessiturvallisuustieto; Laitteistojen valintaperusteet</v>
      </c>
      <c r="B27" s="1">
        <f>'Prosessiriskien arviointi ja ha'!I5</f>
        <v>0</v>
      </c>
      <c r="C27" s="34"/>
      <c r="D27" s="34"/>
      <c r="E27" s="34"/>
      <c r="F27" s="34"/>
    </row>
    <row r="28" spans="1:6" ht="30" hidden="1" x14ac:dyDescent="0.25">
      <c r="A28" s="1" t="str">
        <f>'Prosessiriskien arviointi ja ha'!B6</f>
        <v>Prosessiriskien arviointi ja hallinta; prosessiturvallisuustieto; Prosessiturvallisuuteen vaikuttavien prosessien kuvaukset</v>
      </c>
      <c r="B28" s="1">
        <f>'Prosessiriskien arviointi ja ha'!I6</f>
        <v>0</v>
      </c>
      <c r="C28" s="34"/>
      <c r="D28" s="34"/>
      <c r="E28" s="34"/>
      <c r="F28" s="34"/>
    </row>
    <row r="29" spans="1:6" ht="45" hidden="1" x14ac:dyDescent="0.25">
      <c r="A29" s="1" t="str">
        <f>'Prosessiriskien arviointi ja ha'!B7</f>
        <v>Prosessiriskien arviointi ja hallinta; prosessiriskien arviointi ja hallinta; Prosessiriskinarvioinnin suunnittelu: Riskinarvioinnin ohjeistus</v>
      </c>
      <c r="B29" s="1">
        <f>'Prosessiriskien arviointi ja ha'!I7</f>
        <v>0</v>
      </c>
      <c r="C29" s="34"/>
      <c r="D29" s="34"/>
      <c r="E29" s="34"/>
      <c r="F29" s="34"/>
    </row>
    <row r="30" spans="1:6" ht="45" hidden="1" x14ac:dyDescent="0.25">
      <c r="A30" s="1" t="str">
        <f>'Prosessiriskien arviointi ja ha'!B8</f>
        <v>Prosessiriskien arviointi ja hallinta; prosessiriskien arviointi ja hallinta; Prosessiriskinarvioinnin suunnittelu: Riskinarvioinnin tarpeen tunnistaminen</v>
      </c>
      <c r="B30" s="1">
        <f>'Prosessiriskien arviointi ja ha'!I8</f>
        <v>0</v>
      </c>
      <c r="C30" s="34"/>
      <c r="D30" s="34"/>
      <c r="E30" s="34"/>
      <c r="F30" s="34"/>
    </row>
    <row r="31" spans="1:6" ht="45" hidden="1" x14ac:dyDescent="0.25">
      <c r="A31" s="1" t="str">
        <f>'Prosessiriskien arviointi ja ha'!B9</f>
        <v>Prosessiriskien arviointi ja hallinta; prosessiriskien arviointi ja hallinta; Prosessiriskinarvioinnin suunnittelu: Riskinarviointimenetelmän valinta</v>
      </c>
      <c r="B31" s="1">
        <f>'Prosessiriskien arviointi ja ha'!I9</f>
        <v>0</v>
      </c>
      <c r="C31" s="34"/>
      <c r="D31" s="34"/>
      <c r="E31" s="34"/>
      <c r="F31" s="34"/>
    </row>
    <row r="32" spans="1:6" ht="45" hidden="1" x14ac:dyDescent="0.25">
      <c r="A32" s="1" t="str">
        <f>'Prosessiriskien arviointi ja ha'!B10</f>
        <v>Prosessiriskien arviointi ja hallinta; prosessiriskien arviointi ja hallinta; Prosessiriskinarvioinnin suunnittelu: Tarvittava osaaminen</v>
      </c>
      <c r="B32" s="1">
        <f>'Prosessiriskien arviointi ja ha'!I10</f>
        <v>0</v>
      </c>
      <c r="C32" s="34"/>
      <c r="D32" s="34"/>
      <c r="E32" s="34"/>
      <c r="F32" s="34"/>
    </row>
    <row r="33" spans="1:6" ht="45" hidden="1" x14ac:dyDescent="0.25">
      <c r="A33" s="1" t="str">
        <f>'Prosessiriskien arviointi ja ha'!B11</f>
        <v>Prosessiriskien arviointi ja hallinta; prosessiriskien arviointi ja hallinta; Prosessiriskinarvioinnin suunnittelu: Riskinarviointiryhmän kokoonpano</v>
      </c>
      <c r="B33" s="1">
        <f>'Prosessiriskien arviointi ja ha'!I11</f>
        <v>0</v>
      </c>
      <c r="C33" s="34"/>
      <c r="D33" s="34"/>
      <c r="E33" s="34"/>
      <c r="F33" s="34"/>
    </row>
    <row r="34" spans="1:6" ht="45" hidden="1" x14ac:dyDescent="0.25">
      <c r="A34" s="1" t="str">
        <f>'Prosessiriskien arviointi ja ha'!B12</f>
        <v>Prosessiriskien arviointi ja hallinta; prosessiriskien arviointi ja hallinta; Prosessiriskinarvioinnin suunnittelu: Arvioinnin laajuus ja järjestelmällisyys</v>
      </c>
      <c r="B34" s="1">
        <f>'Prosessiriskien arviointi ja ha'!I12</f>
        <v>0</v>
      </c>
      <c r="C34" s="34"/>
      <c r="D34" s="34"/>
      <c r="E34" s="34"/>
      <c r="F34" s="34"/>
    </row>
    <row r="35" spans="1:6" ht="30" hidden="1" x14ac:dyDescent="0.25">
      <c r="A35" s="1" t="str">
        <f>'Prosessiriskien arviointi ja ha'!B13</f>
        <v>Prosessiriskien arviointi ja hallinta; prosessiriskien arviointi ja hallinta; Prosessiriskinarvioinnin suunnittelu: Lähtötiedot</v>
      </c>
      <c r="B35" s="1">
        <f>'Prosessiriskien arviointi ja ha'!I13</f>
        <v>0</v>
      </c>
      <c r="C35" s="34"/>
      <c r="D35" s="34"/>
      <c r="E35" s="34"/>
      <c r="F35" s="34"/>
    </row>
    <row r="36" spans="1:6" ht="45" hidden="1" x14ac:dyDescent="0.25">
      <c r="A36" s="1" t="str">
        <f>'Prosessiriskien arviointi ja ha'!B14</f>
        <v>Prosessiriskien arviointi ja hallinta; prosessiriskien arviointi ja hallinta; Prosessiriskinarvioinnin suunnittelu: Riskinarvioinnin päivittäminen</v>
      </c>
      <c r="B36" s="1">
        <f>'Prosessiriskien arviointi ja ha'!I14</f>
        <v>0</v>
      </c>
      <c r="C36" s="34"/>
      <c r="D36" s="34"/>
      <c r="E36" s="34"/>
      <c r="F36" s="34"/>
    </row>
    <row r="37" spans="1:6" ht="30" hidden="1" x14ac:dyDescent="0.25">
      <c r="A37" s="1" t="str">
        <f>'Prosessiriskien arviointi ja ha'!B15</f>
        <v>Prosessiriskien arviointi ja hallinta; prosessiriskien arviointi ja hallinta; Prosessiriskinarvioinnin suunnittelu: Päivitysvastuut</v>
      </c>
      <c r="B37" s="1">
        <f>'Prosessiriskien arviointi ja ha'!I15</f>
        <v>0</v>
      </c>
      <c r="C37" s="34"/>
      <c r="D37" s="34"/>
      <c r="E37" s="34"/>
      <c r="F37" s="34"/>
    </row>
    <row r="38" spans="1:6" ht="45" hidden="1" x14ac:dyDescent="0.25">
      <c r="A38" s="1" t="str">
        <f>'Prosessiriskien arviointi ja ha'!B16</f>
        <v>Prosessiriskien arviointi ja hallinta; prosessiriskien arviointi ja hallinta; Prosessiriskinarvioinnin suunnittelu: Ulkoistetut toiminnat</v>
      </c>
      <c r="B38" s="1">
        <f>'Prosessiriskien arviointi ja ha'!I16</f>
        <v>0</v>
      </c>
      <c r="C38" s="34"/>
      <c r="D38" s="34"/>
      <c r="E38" s="34"/>
      <c r="F38" s="34"/>
    </row>
    <row r="39" spans="1:6" ht="45" hidden="1" x14ac:dyDescent="0.25">
      <c r="A39" s="1" t="str">
        <f>'Prosessiriskien arviointi ja ha'!B17</f>
        <v>Prosessiriskien arviointi ja hallinta; prosessiriskien arviointi ja hallinta; Prosessiriskinarvioinnin toteuttaminen: Vaarojen tunnistaminen</v>
      </c>
      <c r="B39" s="1">
        <f>'Prosessiriskien arviointi ja ha'!I17</f>
        <v>0</v>
      </c>
      <c r="C39" s="34"/>
      <c r="D39" s="34"/>
      <c r="E39" s="34"/>
      <c r="F39" s="34"/>
    </row>
    <row r="40" spans="1:6" ht="45" hidden="1" x14ac:dyDescent="0.25">
      <c r="A40" s="1" t="str">
        <f>'Prosessiriskien arviointi ja ha'!B18</f>
        <v>Prosessiriskien arviointi ja hallinta; prosessiriskien arviointi ja hallinta; Prosessiriskinarvioinnin toteuttaminen: Syiden selvittäminen</v>
      </c>
      <c r="B40" s="1">
        <f>'Prosessiriskien arviointi ja ha'!I18</f>
        <v>0</v>
      </c>
      <c r="C40" s="34"/>
      <c r="D40" s="34"/>
      <c r="E40" s="34"/>
      <c r="F40" s="34"/>
    </row>
    <row r="41" spans="1:6" ht="45" hidden="1" x14ac:dyDescent="0.25">
      <c r="A41" s="1" t="str">
        <f>'Prosessiriskien arviointi ja ha'!B19</f>
        <v>Prosessiriskien arviointi ja hallinta; prosessiriskien arviointi ja hallinta; Prosessiriskinarvioinnin toteuttaminen: Vaarojen toteutumisen todennäköisyys</v>
      </c>
      <c r="B41" s="1">
        <f>'Prosessiriskien arviointi ja ha'!I19</f>
        <v>0</v>
      </c>
      <c r="C41" s="34"/>
      <c r="D41" s="34"/>
      <c r="E41" s="34"/>
      <c r="F41" s="34"/>
    </row>
    <row r="42" spans="1:6" ht="45" hidden="1" x14ac:dyDescent="0.25">
      <c r="A42" s="1" t="str">
        <f>'Prosessiriskien arviointi ja ha'!B20</f>
        <v>Prosessiriskien arviointi ja hallinta; prosessiriskien arviointi ja hallinta; Prosessiriskinarvioinnin toteuttaminen: Datan hyödyntäminen todennäköisyyden arvioinnissa</v>
      </c>
      <c r="B42" s="1">
        <f>'Prosessiriskien arviointi ja ha'!I20</f>
        <v>0</v>
      </c>
      <c r="C42" s="34"/>
      <c r="D42" s="34"/>
      <c r="E42" s="34"/>
      <c r="F42" s="34"/>
    </row>
    <row r="43" spans="1:6" ht="45" hidden="1" x14ac:dyDescent="0.25">
      <c r="A43" s="1" t="str">
        <f>'Prosessiriskien arviointi ja ha'!B21</f>
        <v>Prosessiriskien arviointi ja hallinta; prosessiriskien arviointi ja hallinta; Prosessiriskinarvioinnin toteuttaminen: Seurausten vakavuuden arviointi</v>
      </c>
      <c r="B43" s="1">
        <f>'Prosessiriskien arviointi ja ha'!I21</f>
        <v>0</v>
      </c>
      <c r="C43" s="34"/>
      <c r="D43" s="34"/>
      <c r="E43" s="34"/>
      <c r="F43" s="34"/>
    </row>
    <row r="44" spans="1:6" ht="45" hidden="1" x14ac:dyDescent="0.25">
      <c r="A44" s="1" t="str">
        <f>'Prosessiriskien arviointi ja ha'!B22</f>
        <v>Prosessiriskien arviointi ja hallinta; prosessiriskien arviointi ja hallinta; Prosessiriskinarvioinnin toteuttaminen: Välittömien ja jatkoseurausten huomiointi</v>
      </c>
      <c r="B44" s="1">
        <f>'Prosessiriskien arviointi ja ha'!I22</f>
        <v>0</v>
      </c>
      <c r="C44" s="34"/>
      <c r="D44" s="34"/>
      <c r="E44" s="34"/>
      <c r="F44" s="34"/>
    </row>
    <row r="45" spans="1:6" ht="45" hidden="1" x14ac:dyDescent="0.25">
      <c r="A45" s="1" t="str">
        <f>'Prosessiriskien arviointi ja ha'!B23</f>
        <v>Prosessiriskien arviointi ja hallinta; prosessiriskien arviointi ja hallinta; Prosessiriskinarvioinnin toteuttaminen: Suuronnettomuusvaarojen tunnistaminen</v>
      </c>
      <c r="B45" s="1">
        <f>'Prosessiriskien arviointi ja ha'!I23</f>
        <v>0</v>
      </c>
      <c r="C45" s="34"/>
      <c r="D45" s="34"/>
      <c r="E45" s="34"/>
      <c r="F45" s="34"/>
    </row>
    <row r="46" spans="1:6" ht="45" hidden="1" x14ac:dyDescent="0.25">
      <c r="A46" s="1" t="str">
        <f>'Prosessiriskien arviointi ja ha'!B24</f>
        <v>Prosessiriskien arviointi ja hallinta; prosessiriskien arviointi ja hallinta; Prosessiriskinarvioinnin toteuttaminen: Tunnistetaan mallinnusta edellyttävät onnettomuusskenaariot</v>
      </c>
      <c r="B46" s="1">
        <f>'Prosessiriskien arviointi ja ha'!I24</f>
        <v>0</v>
      </c>
      <c r="C46" s="34"/>
      <c r="D46" s="34"/>
      <c r="E46" s="34"/>
      <c r="F46" s="34"/>
    </row>
    <row r="47" spans="1:6" ht="45" hidden="1" x14ac:dyDescent="0.25">
      <c r="A47" s="1" t="str">
        <f>'Prosessiriskien arviointi ja ha'!B25</f>
        <v>Prosessiriskien arviointi ja hallinta; prosessiriskien arviointi ja hallinta; Prosessiriskinarvioinnin toteuttaminen: Dokumentointi</v>
      </c>
      <c r="B47" s="1">
        <f>'Prosessiriskien arviointi ja ha'!I25</f>
        <v>0</v>
      </c>
      <c r="C47" s="34"/>
      <c r="D47" s="34"/>
      <c r="E47" s="34"/>
      <c r="F47" s="34"/>
    </row>
    <row r="48" spans="1:6" ht="30" hidden="1" x14ac:dyDescent="0.25">
      <c r="A48" s="1" t="str">
        <f>'Prosessiriskien arviointi ja ha'!B26</f>
        <v>Prosessiriskien arviointi ja hallinta; prosessiriskien arviointi ja hallinta; Riskin hyväksyttävyyden määrittely</v>
      </c>
      <c r="B48" s="1">
        <f>'Prosessiriskien arviointi ja ha'!I26</f>
        <v>0</v>
      </c>
      <c r="C48" s="34"/>
      <c r="D48" s="34"/>
      <c r="E48" s="34"/>
      <c r="F48" s="34"/>
    </row>
    <row r="49" spans="1:6" ht="45" hidden="1" x14ac:dyDescent="0.25">
      <c r="A49" s="1" t="str">
        <f>'Prosessiriskien arviointi ja ha'!B27</f>
        <v>Prosessiriskien arviointi ja hallinta; prosessiriskien arviointi ja hallinta; Riskin hyväksyttävyyden määrittely: Henkilö, -ympäristö- ja omaisuusvahinkojen huomiointi</v>
      </c>
      <c r="B49" s="1">
        <f>'Prosessiriskien arviointi ja ha'!I27</f>
        <v>0</v>
      </c>
      <c r="C49" s="34"/>
      <c r="D49" s="34"/>
      <c r="E49" s="34"/>
      <c r="F49" s="34"/>
    </row>
    <row r="50" spans="1:6" ht="45" hidden="1" x14ac:dyDescent="0.25">
      <c r="A50" s="1" t="str">
        <f>'Prosessiriskien arviointi ja ha'!B28</f>
        <v>Prosessiriskien arviointi ja hallinta; prosessiriskien arviointi ja hallinta; Riskin hyväksyttävyyden määrittely: Suuronnettomuuden todennäköisyyden siedettävä taso</v>
      </c>
      <c r="B50" s="1">
        <f>'Prosessiriskien arviointi ja ha'!I28</f>
        <v>0</v>
      </c>
      <c r="C50" s="34"/>
      <c r="D50" s="34"/>
      <c r="E50" s="34"/>
      <c r="F50" s="34"/>
    </row>
    <row r="51" spans="1:6" ht="30" hidden="1" x14ac:dyDescent="0.25">
      <c r="A51" s="1" t="str">
        <f>'Prosessiriskien arviointi ja ha'!B29</f>
        <v>Prosessiriskien arviointi ja hallinta; prosessiriskien arviointi ja hallinta; Riskin hyväksyttävyyden määrittely: Riittävä tarkkuus</v>
      </c>
      <c r="B51" s="1">
        <f>'Prosessiriskien arviointi ja ha'!I29</f>
        <v>0</v>
      </c>
      <c r="C51" s="34"/>
      <c r="D51" s="34"/>
      <c r="E51" s="34"/>
      <c r="F51" s="34"/>
    </row>
    <row r="52" spans="1:6" ht="45" hidden="1" x14ac:dyDescent="0.25">
      <c r="A52" s="1" t="str">
        <f>'Prosessiriskien arviointi ja ha'!B30</f>
        <v>Prosessiriskien arviointi ja hallinta; prosessiriskien arviointi ja hallinta; Toimenpiteiden määrittely ja jäännösriskin arviointi: Riskien pienentäminen</v>
      </c>
      <c r="B52" s="1">
        <f>'Prosessiriskien arviointi ja ha'!I30</f>
        <v>0</v>
      </c>
      <c r="C52" s="34"/>
      <c r="D52" s="34"/>
      <c r="E52" s="34"/>
      <c r="F52" s="34"/>
    </row>
    <row r="53" spans="1:6" ht="45" hidden="1" x14ac:dyDescent="0.25">
      <c r="A53" s="1" t="str">
        <f>'Prosessiriskien arviointi ja ha'!B31</f>
        <v>Prosessiriskien arviointi ja hallinta; prosessiriskien arviointi ja hallinta; Toimenpiteiden määrittely ja jäännösriskin arviointi: Toimenpiteiden priorisointi</v>
      </c>
      <c r="B53" s="1">
        <f>'Prosessiriskien arviointi ja ha'!I31</f>
        <v>0</v>
      </c>
      <c r="C53" s="34"/>
      <c r="D53" s="34"/>
      <c r="E53" s="34"/>
      <c r="F53" s="34"/>
    </row>
    <row r="54" spans="1:6" ht="45" hidden="1" x14ac:dyDescent="0.25">
      <c r="A54" s="1" t="str">
        <f>'Prosessiriskien arviointi ja ha'!B32</f>
        <v>Prosessiriskien arviointi ja hallinta; prosessiriskien arviointi ja hallinta; Toimenpiteiden toteutus ja seuranta: Toimenpiteiden aikataulutus ja vastuutus</v>
      </c>
      <c r="B54" s="1">
        <f>'Prosessiriskien arviointi ja ha'!I32</f>
        <v>0</v>
      </c>
      <c r="C54" s="34"/>
      <c r="D54" s="34"/>
      <c r="E54" s="34"/>
      <c r="F54" s="34"/>
    </row>
    <row r="55" spans="1:6" ht="45" hidden="1" x14ac:dyDescent="0.25">
      <c r="A55" s="1" t="str">
        <f>'Prosessiriskien arviointi ja ha'!B33</f>
        <v>Prosessiriskien arviointi ja hallinta; prosessiriskien arviointi ja hallinta; Toimenpiteiden toteutus ja seuranta: Prosessiturvallisuusriskien uudelleen arviointi</v>
      </c>
      <c r="B55" s="1">
        <f>'Prosessiriskien arviointi ja ha'!I33</f>
        <v>0</v>
      </c>
      <c r="C55" s="34"/>
      <c r="D55" s="34"/>
      <c r="E55" s="34"/>
      <c r="F55" s="34"/>
    </row>
    <row r="56" spans="1:6" ht="30" hidden="1" x14ac:dyDescent="0.25">
      <c r="A56" s="1" t="str">
        <f>'Käyttö ja kunnossapito'!B2</f>
        <v>Käyttö ja kunnossapito; omaisuuden hallinta; Prosessiturvallisuuskriittisten laitteiden tunnistaminen</v>
      </c>
      <c r="B56" s="1">
        <f>'Käyttö ja kunnossapito'!I2</f>
        <v>0</v>
      </c>
      <c r="C56" s="34"/>
      <c r="D56" s="34"/>
      <c r="E56" s="34"/>
      <c r="F56" s="34"/>
    </row>
    <row r="57" spans="1:6" ht="45" hidden="1" x14ac:dyDescent="0.25">
      <c r="A57" s="1" t="str">
        <f>'Käyttö ja kunnossapito'!B3</f>
        <v>Käyttö ja kunnossapito; omaisuuden hallinta; Prosessiturvallisuuskriittiset laitteet; lakisääteisiä tarkastuksia edellyttävät laitteet</v>
      </c>
      <c r="B57" s="1">
        <f>'Käyttö ja kunnossapito'!I3</f>
        <v>0</v>
      </c>
      <c r="C57" s="34"/>
      <c r="D57" s="34"/>
      <c r="E57" s="34"/>
      <c r="F57" s="34"/>
    </row>
    <row r="58" spans="1:6" ht="45" hidden="1" x14ac:dyDescent="0.25">
      <c r="A58" s="1" t="str">
        <f>'Käyttö ja kunnossapito'!B4</f>
        <v xml:space="preserve">Käyttö ja kunnossapito; omaisuuden hallinta; Prosessiturvallisuuskriittiset laitteet; onnettomuuden aiheuttavat laitteet </v>
      </c>
      <c r="B58" s="1">
        <f>'Käyttö ja kunnossapito'!I4</f>
        <v>0</v>
      </c>
      <c r="C58" s="34"/>
      <c r="D58" s="34"/>
      <c r="E58" s="34"/>
      <c r="F58" s="34"/>
    </row>
    <row r="59" spans="1:6" ht="45" hidden="1" x14ac:dyDescent="0.25">
      <c r="A59" s="1" t="str">
        <f>'Käyttö ja kunnossapito'!B5</f>
        <v>Käyttö ja kunnossapito; omaisuuden hallinta; Prosessiturvallisuuskriittiset laitteet; onnettomuuksia ehkäisevät laitteet</v>
      </c>
      <c r="B59" s="1">
        <f>'Käyttö ja kunnossapito'!I5</f>
        <v>0</v>
      </c>
      <c r="C59" s="34"/>
      <c r="D59" s="34"/>
      <c r="E59" s="34"/>
      <c r="F59" s="34"/>
    </row>
    <row r="60" spans="1:6" ht="45" hidden="1" x14ac:dyDescent="0.25">
      <c r="A60" s="1" t="str">
        <f>'Käyttö ja kunnossapito'!B6</f>
        <v>Käyttö ja kunnossapito; omaisuuden hallinta; Prosessiturvallisuuskriittisten laitteiden kunnossapitosuunnitelma</v>
      </c>
      <c r="B60" s="1">
        <f>'Käyttö ja kunnossapito'!I6</f>
        <v>0</v>
      </c>
      <c r="C60" s="34"/>
      <c r="D60" s="34"/>
      <c r="E60" s="34"/>
      <c r="F60" s="34"/>
    </row>
    <row r="61" spans="1:6" ht="30" hidden="1" x14ac:dyDescent="0.25">
      <c r="A61" s="1" t="str">
        <f>'Käyttö ja kunnossapito'!B7</f>
        <v>Käyttö ja kunnossapito; omaisuuden hallinta; Prosessiturvallisuuskriittisten laitteiden hallinta</v>
      </c>
      <c r="B61" s="1">
        <f>'Käyttö ja kunnossapito'!I7</f>
        <v>0</v>
      </c>
      <c r="C61" s="34"/>
      <c r="D61" s="34"/>
      <c r="E61" s="34"/>
      <c r="F61" s="34"/>
    </row>
    <row r="62" spans="1:6" ht="30" hidden="1" x14ac:dyDescent="0.25">
      <c r="A62" s="1" t="str">
        <f>'Käyttö ja kunnossapito'!B8</f>
        <v>Käyttö ja kunnossapito; omaisuuden hallinta; Prosessiturvallisuuskriittisten laitteiden tarkastusohjelma</v>
      </c>
      <c r="B62" s="1">
        <f>'Käyttö ja kunnossapito'!I8</f>
        <v>0</v>
      </c>
      <c r="C62" s="34"/>
      <c r="D62" s="34"/>
      <c r="E62" s="34"/>
      <c r="F62" s="34"/>
    </row>
    <row r="63" spans="1:6" ht="45" hidden="1" x14ac:dyDescent="0.25">
      <c r="A63" s="1" t="str">
        <f>'Käyttö ja kunnossapito'!B9</f>
        <v>Käyttö ja kunnossapito; omaisuuden hallinta; Prosessiturvallisuuskriittisten laitteiden ja -putkistojen elinkaarisuunnitelma</v>
      </c>
      <c r="B63" s="1">
        <f>'Käyttö ja kunnossapito'!I9</f>
        <v>0</v>
      </c>
      <c r="C63" s="34"/>
      <c r="D63" s="34"/>
      <c r="E63" s="34"/>
      <c r="F63" s="34"/>
    </row>
    <row r="64" spans="1:6" ht="45" hidden="1" x14ac:dyDescent="0.25">
      <c r="A64" s="1" t="str">
        <f>'Käyttö ja kunnossapito'!B10</f>
        <v>Käyttö ja kunnossapito; omaisuuden hallinta; Prosessiturvallisuuskriittisten laitteiden laadunvarmistus ja -hallinta</v>
      </c>
      <c r="B64" s="1">
        <f>'Käyttö ja kunnossapito'!I10</f>
        <v>0</v>
      </c>
      <c r="C64" s="34"/>
      <c r="D64" s="34"/>
      <c r="E64" s="34"/>
      <c r="F64" s="34"/>
    </row>
    <row r="65" spans="1:6" ht="30" hidden="1" x14ac:dyDescent="0.25">
      <c r="A65" s="1" t="str">
        <f>'Käyttö ja kunnossapito'!B11</f>
        <v>Käyttö ja kunnossapito; omaisuuden hallinta; Vajaakuntoinen prosessiturvallisuuskriittinen laite</v>
      </c>
      <c r="B65" s="1">
        <f>'Käyttö ja kunnossapito'!I11</f>
        <v>0</v>
      </c>
      <c r="C65" s="34"/>
      <c r="D65" s="34"/>
      <c r="E65" s="34"/>
      <c r="F65" s="34"/>
    </row>
    <row r="66" spans="1:6" ht="30" hidden="1" x14ac:dyDescent="0.25">
      <c r="A66" s="1" t="str">
        <f>'Käyttö ja kunnossapito'!B12</f>
        <v>Käyttö ja kunnossapito; omaisuuden hallinta; Putkistojen tarkastussuunnitelma</v>
      </c>
      <c r="B66" s="1">
        <f>'Käyttö ja kunnossapito'!I12</f>
        <v>0</v>
      </c>
      <c r="C66" s="34"/>
      <c r="D66" s="34"/>
      <c r="E66" s="34"/>
      <c r="F66" s="34"/>
    </row>
    <row r="67" spans="1:6" ht="30" hidden="1" x14ac:dyDescent="0.25">
      <c r="A67" s="1" t="str">
        <f>'Käyttö ja kunnossapito'!B13</f>
        <v>Käyttö ja kunnossapito; omaisuuden hallinta; Turva-automaation testaaminen</v>
      </c>
      <c r="B67" s="1">
        <f>'Käyttö ja kunnossapito'!I13</f>
        <v>0</v>
      </c>
      <c r="C67" s="34"/>
      <c r="D67" s="34"/>
      <c r="E67" s="34"/>
      <c r="F67" s="34"/>
    </row>
    <row r="68" spans="1:6" ht="30" hidden="1" x14ac:dyDescent="0.25">
      <c r="A68" s="1" t="str">
        <f>'Käyttö ja kunnossapito'!B14</f>
        <v>Käyttö ja kunnossapito; omaisuuden hallinta; Hälytysten hallinta</v>
      </c>
      <c r="B68" s="1">
        <f>'Käyttö ja kunnossapito'!I14</f>
        <v>0</v>
      </c>
      <c r="C68" s="34"/>
      <c r="D68" s="34"/>
      <c r="E68" s="34"/>
      <c r="F68" s="34"/>
    </row>
    <row r="69" spans="1:6" ht="30" hidden="1" x14ac:dyDescent="0.25">
      <c r="A69" s="1" t="str">
        <f>'Käyttö ja kunnossapito'!B15</f>
        <v>Käyttö ja kunnossapito; omaisuuden hallinta; Hälytysten ja niiden määrien säännöllinen arviointi</v>
      </c>
      <c r="B69" s="1">
        <f>'Käyttö ja kunnossapito'!I15</f>
        <v>0</v>
      </c>
      <c r="C69" s="34"/>
      <c r="D69" s="34"/>
      <c r="E69" s="34"/>
      <c r="F69" s="34"/>
    </row>
    <row r="70" spans="1:6" ht="30" hidden="1" x14ac:dyDescent="0.25">
      <c r="A70" s="1" t="str">
        <f>'Käyttö ja kunnossapito'!B16</f>
        <v>Käyttö ja kunnossapito; omaisuuden hallinta; Hälytysten luokittelu</v>
      </c>
      <c r="B70" s="1">
        <f>'Käyttö ja kunnossapito'!I16</f>
        <v>0</v>
      </c>
      <c r="C70" s="34"/>
      <c r="D70" s="34"/>
      <c r="E70" s="34"/>
      <c r="F70" s="34"/>
    </row>
    <row r="71" spans="1:6" ht="30" hidden="1" x14ac:dyDescent="0.25">
      <c r="A71" s="1" t="str">
        <f>'Käyttö ja kunnossapito'!B17</f>
        <v>Käyttö ja kunnossapito; omaisuuden hallinta; Hälytysten testaaminen</v>
      </c>
      <c r="B71" s="1">
        <f>'Käyttö ja kunnossapito'!I17</f>
        <v>0</v>
      </c>
      <c r="C71" s="34"/>
      <c r="D71" s="34"/>
      <c r="E71" s="34"/>
      <c r="F71" s="34"/>
    </row>
    <row r="72" spans="1:6" ht="30" hidden="1" x14ac:dyDescent="0.25">
      <c r="A72" s="1" t="str">
        <f>'Käyttö ja kunnossapito'!B18</f>
        <v>Käyttö ja kunnossapito; omaisuuden hallinta; Hälytysten osaaminen</v>
      </c>
      <c r="B72" s="1">
        <f>'Käyttö ja kunnossapito'!I18</f>
        <v>0</v>
      </c>
      <c r="C72" s="34"/>
      <c r="D72" s="34"/>
      <c r="E72" s="34"/>
      <c r="F72" s="34"/>
    </row>
    <row r="73" spans="1:6" ht="30" hidden="1" x14ac:dyDescent="0.25">
      <c r="A73" s="1" t="str">
        <f>'Käyttö ja kunnossapito'!B19</f>
        <v>Käyttö ja kunnossapito; omaisuuden hallinta; Hälytysten muutosten hallinta</v>
      </c>
      <c r="B73" s="1">
        <f>'Käyttö ja kunnossapito'!I19</f>
        <v>0</v>
      </c>
      <c r="C73" s="34"/>
      <c r="D73" s="34"/>
      <c r="E73" s="34"/>
      <c r="F73" s="34"/>
    </row>
    <row r="74" spans="1:6" ht="30" hidden="1" x14ac:dyDescent="0.25">
      <c r="A74" s="1" t="str">
        <f>'Käyttö ja kunnossapito'!B20</f>
        <v>Käyttö ja kunnossapito; omaisuuden hallinta; Kunnossapito turvallisuusjohtamisjärjestelmässä</v>
      </c>
      <c r="B74" s="1">
        <f>'Käyttö ja kunnossapito'!I20</f>
        <v>0</v>
      </c>
      <c r="C74" s="34"/>
      <c r="D74" s="34"/>
      <c r="E74" s="34"/>
      <c r="F74" s="34"/>
    </row>
    <row r="75" spans="1:6" hidden="1" x14ac:dyDescent="0.25">
      <c r="A75" s="1" t="str">
        <f>'Käyttö ja kunnossapito'!B21</f>
        <v>Käyttö ja kunnossapito; turvallinen käyttö; Työohjeet</v>
      </c>
      <c r="B75" s="1">
        <f>'Käyttö ja kunnossapito'!I21</f>
        <v>0</v>
      </c>
      <c r="C75" s="34"/>
      <c r="D75" s="34"/>
      <c r="E75" s="34"/>
      <c r="F75" s="34"/>
    </row>
    <row r="76" spans="1:6" ht="30" hidden="1" x14ac:dyDescent="0.25">
      <c r="A76" s="1" t="str">
        <f>'Käyttö ja kunnossapito'!B22</f>
        <v>Käyttö ja kunnossapito; turvallinen käyttö; Ohjeiden saatavillaolo</v>
      </c>
      <c r="B76" s="1">
        <f>'Käyttö ja kunnossapito'!I22</f>
        <v>0</v>
      </c>
      <c r="C76" s="34"/>
      <c r="D76" s="34"/>
      <c r="E76" s="34"/>
      <c r="F76" s="34"/>
    </row>
    <row r="77" spans="1:6" ht="30" hidden="1" x14ac:dyDescent="0.25">
      <c r="A77" s="1" t="str">
        <f>'Käyttö ja kunnossapito'!B23</f>
        <v>Käyttö ja kunnossapito; turvallinen käyttö; Ohjeiden ymmärrettävyys</v>
      </c>
      <c r="B77" s="1">
        <f>'Käyttö ja kunnossapito'!I23</f>
        <v>0</v>
      </c>
      <c r="C77" s="34"/>
      <c r="D77" s="34"/>
      <c r="E77" s="34"/>
      <c r="F77" s="34"/>
    </row>
    <row r="78" spans="1:6" ht="30" hidden="1" x14ac:dyDescent="0.25">
      <c r="A78" s="1" t="str">
        <f>'Käyttö ja kunnossapito'!B24</f>
        <v>Käyttö ja kunnossapito; turvallinen käyttö; Ohjeiden noudattamisen seuranta</v>
      </c>
      <c r="B78" s="1">
        <f>'Käyttö ja kunnossapito'!I24</f>
        <v>0</v>
      </c>
      <c r="C78" s="34"/>
      <c r="D78" s="34"/>
      <c r="E78" s="34"/>
      <c r="F78" s="34"/>
    </row>
    <row r="79" spans="1:6" ht="30" hidden="1" x14ac:dyDescent="0.25">
      <c r="A79" s="1" t="str">
        <f>'Käyttö ja kunnossapito'!B25</f>
        <v>Käyttö ja kunnossapito; turvallinen käyttö; Ohjeiden ajantasaisuus</v>
      </c>
      <c r="B79" s="1">
        <f>'Käyttö ja kunnossapito'!I25</f>
        <v>0</v>
      </c>
      <c r="C79" s="34"/>
      <c r="D79" s="34"/>
      <c r="E79" s="34"/>
      <c r="F79" s="34"/>
    </row>
    <row r="80" spans="1:6" ht="30" hidden="1" x14ac:dyDescent="0.25">
      <c r="A80" s="1" t="str">
        <f>'Käyttö ja kunnossapito'!B26</f>
        <v>Käyttö ja kunnossapito; turvallinen käyttö; Ohjeiden tunteminen</v>
      </c>
      <c r="B80" s="1">
        <f>'Käyttö ja kunnossapito'!I26</f>
        <v>0</v>
      </c>
      <c r="C80" s="34"/>
      <c r="D80" s="34"/>
      <c r="E80" s="34"/>
      <c r="F80" s="34"/>
    </row>
    <row r="81" spans="1:6" hidden="1" x14ac:dyDescent="0.25">
      <c r="A81" s="1" t="str">
        <f>'Käyttö ja kunnossapito'!B27</f>
        <v>Käyttö ja kunnossapito; turvallinen käyttö; Työlupamenettely</v>
      </c>
      <c r="B81" s="1">
        <f>'Käyttö ja kunnossapito'!I27</f>
        <v>0</v>
      </c>
      <c r="C81" s="34"/>
      <c r="D81" s="34"/>
      <c r="E81" s="34"/>
      <c r="F81" s="34"/>
    </row>
    <row r="82" spans="1:6" ht="30" hidden="1" x14ac:dyDescent="0.25">
      <c r="A82" s="1" t="str">
        <f>'Käyttö ja kunnossapito'!B28</f>
        <v>Käyttö ja kunnossapito; turvallinen käyttö; Työlupaa edellyttävät työt</v>
      </c>
      <c r="B82" s="1">
        <f>'Käyttö ja kunnossapito'!I28</f>
        <v>0</v>
      </c>
      <c r="C82" s="34"/>
      <c r="D82" s="34"/>
      <c r="E82" s="34"/>
      <c r="F82" s="34"/>
    </row>
    <row r="83" spans="1:6" ht="30" hidden="1" x14ac:dyDescent="0.25">
      <c r="A83" s="1" t="str">
        <f>'Käyttö ja kunnossapito'!B29</f>
        <v>Käyttö ja kunnossapito; turvallinen käyttö; Työluvan myöntäminen</v>
      </c>
      <c r="B83" s="1">
        <f>'Käyttö ja kunnossapito'!I29</f>
        <v>0</v>
      </c>
      <c r="C83" s="34"/>
      <c r="D83" s="34"/>
      <c r="E83" s="34"/>
      <c r="F83" s="34"/>
    </row>
    <row r="84" spans="1:6" hidden="1" x14ac:dyDescent="0.25">
      <c r="A84" s="1" t="str">
        <f>'Käyttö ja kunnossapito'!B30</f>
        <v>Käyttö ja kunnossapito; turvallinen käyttö; Työluvan valvonta</v>
      </c>
      <c r="B84" s="1">
        <f>'Käyttö ja kunnossapito'!I30</f>
        <v>0</v>
      </c>
      <c r="C84" s="34"/>
      <c r="D84" s="34"/>
      <c r="E84" s="34"/>
      <c r="F84" s="34"/>
    </row>
    <row r="85" spans="1:6" ht="30" hidden="1" x14ac:dyDescent="0.25">
      <c r="A85" s="1" t="str">
        <f>'Käyttö ja kunnossapito'!B31</f>
        <v>Käyttö ja kunnossapito; turvallinen käyttö; Käynnissä olevat työluvan alaiset työt</v>
      </c>
      <c r="B85" s="1">
        <f>'Käyttö ja kunnossapito'!I31</f>
        <v>0</v>
      </c>
      <c r="C85" s="34"/>
      <c r="D85" s="34"/>
      <c r="E85" s="34"/>
      <c r="F85" s="34"/>
    </row>
    <row r="86" spans="1:6" ht="30" hidden="1" x14ac:dyDescent="0.25">
      <c r="A86" s="1" t="str">
        <f>'Käyttö ja kunnossapito'!B32</f>
        <v>Käyttö ja kunnossapito; turvallinen käyttö; Työluvan voimassaolo ja uusinta</v>
      </c>
      <c r="B86" s="1">
        <f>'Käyttö ja kunnossapito'!I32</f>
        <v>0</v>
      </c>
      <c r="C86" s="34"/>
      <c r="D86" s="34"/>
      <c r="E86" s="34"/>
      <c r="F86" s="34"/>
    </row>
    <row r="87" spans="1:6" ht="30" hidden="1" x14ac:dyDescent="0.25">
      <c r="A87" s="1" t="str">
        <f>'Käyttö ja kunnossapito'!B33</f>
        <v>Käyttö ja kunnossapito; turvallinen käyttö; Laitteiden erottamiskäytännöt</v>
      </c>
      <c r="B87" s="1">
        <f>'Käyttö ja kunnossapito'!I33</f>
        <v>0</v>
      </c>
      <c r="C87" s="34"/>
      <c r="D87" s="34"/>
      <c r="E87" s="34"/>
      <c r="F87" s="34"/>
    </row>
    <row r="88" spans="1:6" ht="30" hidden="1" x14ac:dyDescent="0.25">
      <c r="A88" s="1" t="str">
        <f>'Käyttö ja kunnossapito'!B34</f>
        <v>Käyttö ja kunnossapito; turvallinen käyttö; Turvajärjestelmien ohitus</v>
      </c>
      <c r="B88" s="1">
        <f>'Käyttö ja kunnossapito'!I34</f>
        <v>0</v>
      </c>
      <c r="C88" s="34"/>
      <c r="D88" s="34"/>
      <c r="E88" s="34"/>
      <c r="F88" s="34"/>
    </row>
    <row r="89" spans="1:6" ht="30" hidden="1" x14ac:dyDescent="0.25">
      <c r="A89" s="1" t="str">
        <f>'Käyttö ja kunnossapito'!B35</f>
        <v>Käyttö ja kunnossapito; turvallinen käyttö; Käyttöönottovalmius</v>
      </c>
      <c r="B89" s="1">
        <f>'Käyttö ja kunnossapito'!I35</f>
        <v>0</v>
      </c>
      <c r="C89" s="34"/>
      <c r="D89" s="34"/>
      <c r="E89" s="34"/>
      <c r="F89" s="34"/>
    </row>
    <row r="90" spans="1:6" ht="30" hidden="1" x14ac:dyDescent="0.25">
      <c r="A90" s="1" t="str">
        <f>'Käyttö ja kunnossapito'!B36</f>
        <v>Käyttö ja kunnossapito; turvallinen käyttö; Operaattoreiden pätevyys prosessin alas- ja ylösajotilanteissa</v>
      </c>
      <c r="B90" s="1">
        <f>'Käyttö ja kunnossapito'!I36</f>
        <v>0</v>
      </c>
      <c r="C90" s="34"/>
      <c r="D90" s="34"/>
      <c r="E90" s="34"/>
      <c r="F90" s="34"/>
    </row>
    <row r="91" spans="1:6" hidden="1" x14ac:dyDescent="0.25">
      <c r="A91" s="1" t="str">
        <f>'Käyttö ja kunnossapito'!B37</f>
        <v>Käyttö ja kunnossapito; turvallinen käyttö; Vuoronvaihto</v>
      </c>
      <c r="B91" s="1">
        <f>'Käyttö ja kunnossapito'!I37</f>
        <v>0</v>
      </c>
      <c r="C91" s="34"/>
      <c r="D91" s="34"/>
      <c r="E91" s="34"/>
      <c r="F91" s="34"/>
    </row>
    <row r="92" spans="1:6" hidden="1" x14ac:dyDescent="0.25">
      <c r="A92" s="1" t="str">
        <f>'Muutosten hallinta'!B2</f>
        <v>Muutosten hallinta; Muutostenhallinnan menettelytavat</v>
      </c>
      <c r="B92" s="1">
        <f>'Muutosten hallinta'!I2</f>
        <v>0</v>
      </c>
      <c r="C92" s="34"/>
      <c r="D92" s="34"/>
      <c r="E92" s="34"/>
      <c r="F92" s="34"/>
    </row>
    <row r="93" spans="1:6" ht="30" hidden="1" x14ac:dyDescent="0.25">
      <c r="A93" s="1" t="str">
        <f>'Muutosten hallinta'!B3</f>
        <v>Muutosten hallinta; Muutoksenhallinnan menettelytavat: Muutoksen tunnistaminen</v>
      </c>
      <c r="B93" s="1">
        <f>'Muutosten hallinta'!I3</f>
        <v>0</v>
      </c>
      <c r="C93" s="34"/>
      <c r="D93" s="34"/>
      <c r="E93" s="34"/>
      <c r="F93" s="34"/>
    </row>
    <row r="94" spans="1:6" ht="30" hidden="1" x14ac:dyDescent="0.25">
      <c r="A94" s="1" t="str">
        <f>'Muutosten hallinta'!B4</f>
        <v>Muutosten hallinta; Muutoksen luokittelu ja menettelytavan valinta: Kemikaalitietojen muutosten vaikutusten huomiointi</v>
      </c>
      <c r="B94" s="1">
        <f>'Muutosten hallinta'!I4</f>
        <v>0</v>
      </c>
      <c r="C94" s="34"/>
      <c r="D94" s="34"/>
      <c r="E94" s="34"/>
      <c r="F94" s="34"/>
    </row>
    <row r="95" spans="1:6" ht="30" hidden="1" x14ac:dyDescent="0.25">
      <c r="A95" s="1" t="str">
        <f>'Muutosten hallinta'!B5</f>
        <v>Muutosten hallinta; Muutoksen luokittelu ja menettelytavan valinta: Tukesille tehtävät ilmoitukset</v>
      </c>
      <c r="B95" s="1">
        <f>'Muutosten hallinta'!I5</f>
        <v>0</v>
      </c>
      <c r="C95" s="34"/>
      <c r="D95" s="34"/>
      <c r="E95" s="34"/>
      <c r="F95" s="34"/>
    </row>
    <row r="96" spans="1:6" ht="30" hidden="1" x14ac:dyDescent="0.25">
      <c r="A96" s="1" t="str">
        <f>'Muutosten hallinta'!B6</f>
        <v>Muutosten hallinta; Muutoksen luokittelu ja menettelytavan valinta: Käytönvalvojan rooli muutostenhallinnassa</v>
      </c>
      <c r="B96" s="1">
        <f>'Muutosten hallinta'!I6</f>
        <v>0</v>
      </c>
      <c r="C96" s="34"/>
      <c r="D96" s="34"/>
      <c r="E96" s="34"/>
      <c r="F96" s="34"/>
    </row>
    <row r="97" spans="1:6" ht="45" hidden="1" x14ac:dyDescent="0.25">
      <c r="A97" s="1" t="str">
        <f>'Muutosten hallinta'!B7</f>
        <v>Muutosten hallinta; Muutoksen luokittelu ja menettelytavan valinta: kemikaaliputkistojen ja -laitteistojen tilapäiset korjaukset</v>
      </c>
      <c r="B97" s="1">
        <f>'Muutosten hallinta'!I7</f>
        <v>0</v>
      </c>
      <c r="C97" s="34"/>
      <c r="D97" s="34"/>
      <c r="E97" s="34"/>
      <c r="F97" s="34"/>
    </row>
    <row r="98" spans="1:6" ht="30" hidden="1" x14ac:dyDescent="0.25">
      <c r="A98" s="1" t="str">
        <f>'Muutosten hallinta'!B8</f>
        <v>Muutosten hallinta; Muutoksen luokittelu ja menettelytavan valinta: Tilapäisten muutosten tunnistaminen</v>
      </c>
      <c r="B98" s="1">
        <f>'Muutosten hallinta'!I8</f>
        <v>0</v>
      </c>
      <c r="C98" s="34"/>
      <c r="D98" s="34"/>
      <c r="E98" s="34"/>
      <c r="F98" s="34"/>
    </row>
    <row r="99" spans="1:6" ht="30" hidden="1" x14ac:dyDescent="0.25">
      <c r="A99" s="1" t="str">
        <f>'Muutosten hallinta'!B9</f>
        <v>Muutosten hallinta; Muutoksen luokittelu ja menettelytavan valinta: Muutostenhallinta omistajavaihdoksessa</v>
      </c>
      <c r="B99" s="1">
        <f>'Muutosten hallinta'!I9</f>
        <v>0</v>
      </c>
      <c r="C99" s="34"/>
      <c r="D99" s="34"/>
      <c r="E99" s="34"/>
      <c r="F99" s="34"/>
    </row>
    <row r="100" spans="1:6" ht="45" hidden="1" x14ac:dyDescent="0.25">
      <c r="A100" s="1" t="str">
        <f>'Muutosten hallinta'!B10</f>
        <v>Muutosten hallinta; Muutoksen luokittelu ja menettelytavan valinta: Prosessiturvallisuuden arviointi toimintoja ulkoistettaessa</v>
      </c>
      <c r="B100" s="1">
        <f>'Muutosten hallinta'!I10</f>
        <v>0</v>
      </c>
      <c r="C100" s="34"/>
      <c r="D100" s="34"/>
      <c r="E100" s="34"/>
      <c r="F100" s="34"/>
    </row>
    <row r="101" spans="1:6" ht="45" hidden="1" x14ac:dyDescent="0.25">
      <c r="A101" s="1" t="str">
        <f>'Muutosten hallinta'!B11</f>
        <v>Muutosten hallinta; Muutoksen luokittelu ja menettelytavan valinta: prosessiturvallisuuden huomiointi henkilömuutoksissa</v>
      </c>
      <c r="B101" s="1">
        <f>'Muutosten hallinta'!I11</f>
        <v>0</v>
      </c>
      <c r="C101" s="34"/>
      <c r="D101" s="34"/>
      <c r="E101" s="34"/>
      <c r="F101" s="34"/>
    </row>
    <row r="102" spans="1:6" ht="30" hidden="1" x14ac:dyDescent="0.25">
      <c r="A102" s="1" t="str">
        <f>'Muutosten hallinta'!B12</f>
        <v>Muutosten hallinta; Muutoksen luokittelu ja menettelytavan valinta: Tiedon hallinta organisaatiomuutoksessa</v>
      </c>
      <c r="B102" s="1">
        <f>'Muutosten hallinta'!I12</f>
        <v>0</v>
      </c>
      <c r="C102" s="34"/>
      <c r="D102" s="34"/>
      <c r="E102" s="34"/>
      <c r="F102" s="34"/>
    </row>
    <row r="103" spans="1:6" ht="30" hidden="1" x14ac:dyDescent="0.25">
      <c r="A103" s="1" t="str">
        <f>'Muutosten hallinta'!B13</f>
        <v>Muutosten hallinta; Muutoksen luokittelu ja menettelytavan valinta: Työntekijän toimipaikan vaihtuminen</v>
      </c>
      <c r="B103" s="1">
        <f>'Muutosten hallinta'!I13</f>
        <v>0</v>
      </c>
      <c r="C103" s="34"/>
      <c r="D103" s="34"/>
      <c r="E103" s="34"/>
      <c r="F103" s="34"/>
    </row>
    <row r="104" spans="1:6" ht="30" hidden="1" x14ac:dyDescent="0.25">
      <c r="A104" s="1" t="str">
        <f>'Muutosten hallinta'!B14</f>
        <v>Muutosten hallinta; Muutoksen luokittelu ja menettelytavan valinta: Vastuuhenkilön muutos</v>
      </c>
      <c r="B104" s="1">
        <f>'Muutosten hallinta'!I14</f>
        <v>0</v>
      </c>
      <c r="C104" s="34"/>
      <c r="D104" s="34"/>
      <c r="E104" s="34"/>
      <c r="F104" s="34"/>
    </row>
    <row r="105" spans="1:6" ht="30" hidden="1" x14ac:dyDescent="0.25">
      <c r="A105" s="1" t="str">
        <f>'Muutosten hallinta'!B15</f>
        <v>Muutosten hallinta; Muutoksen suunnittelu ja riskiarvio: Prosessiturvallisuusriskien arviointi osana muutostenhallintaa</v>
      </c>
      <c r="B105" s="1">
        <f>'Muutosten hallinta'!I15</f>
        <v>0</v>
      </c>
      <c r="C105" s="34"/>
      <c r="D105" s="34"/>
      <c r="E105" s="34"/>
      <c r="F105" s="34"/>
    </row>
    <row r="106" spans="1:6" ht="30" hidden="1" x14ac:dyDescent="0.25">
      <c r="A106" s="1" t="str">
        <f>'Muutosten hallinta'!B16</f>
        <v>Muutosten hallinta; Muutoksen suunnittelu ja riskiarvio: Riskinarviointimenetelmän valinta</v>
      </c>
      <c r="B106" s="1">
        <f>'Muutosten hallinta'!I16</f>
        <v>0</v>
      </c>
      <c r="C106" s="34"/>
      <c r="D106" s="34"/>
      <c r="E106" s="34"/>
      <c r="F106" s="34"/>
    </row>
    <row r="107" spans="1:6" ht="30" hidden="1" x14ac:dyDescent="0.25">
      <c r="A107" s="1" t="str">
        <f>'Muutosten hallinta'!B17</f>
        <v>Muutosten hallinta; Muutoksen suunnittelu ja riskiarvio: Riskiarvioiden dokumentointi</v>
      </c>
      <c r="B107" s="1">
        <f>'Muutosten hallinta'!I17</f>
        <v>0</v>
      </c>
      <c r="C107" s="34"/>
      <c r="D107" s="34"/>
      <c r="E107" s="34"/>
      <c r="F107" s="34"/>
    </row>
    <row r="108" spans="1:6" ht="30" hidden="1" x14ac:dyDescent="0.25">
      <c r="A108" s="1" t="str">
        <f>'Muutosten hallinta'!B18</f>
        <v>Muutosten hallinta; Muutoksen suunnittelu ja riskiarvio: Vaatimusten tunnistaminen</v>
      </c>
      <c r="B108" s="1">
        <f>'Muutosten hallinta'!I18</f>
        <v>0</v>
      </c>
      <c r="C108" s="34"/>
      <c r="D108" s="34"/>
      <c r="E108" s="34"/>
      <c r="F108" s="34"/>
    </row>
    <row r="109" spans="1:6" ht="30" hidden="1" x14ac:dyDescent="0.25">
      <c r="A109" s="1" t="str">
        <f>'Muutosten hallinta'!B19</f>
        <v>Muutosten hallinta; Muutoksen suunnittelu ja riskiarvio: Kemikaalisäiliöiden vaatimustenmukaisuus</v>
      </c>
      <c r="B109" s="1">
        <f>'Muutosten hallinta'!I19</f>
        <v>0</v>
      </c>
      <c r="C109" s="34"/>
      <c r="D109" s="34"/>
      <c r="E109" s="34"/>
      <c r="F109" s="34"/>
    </row>
    <row r="110" spans="1:6" ht="30" hidden="1" x14ac:dyDescent="0.25">
      <c r="A110" s="1" t="str">
        <f>'Muutosten hallinta'!B20</f>
        <v>Muutosten hallinta; Muutoksen suunnittelu ja riskiarvio:  Kemikaaliputkiston vaatimustenmukaisuus</v>
      </c>
      <c r="B110" s="1">
        <f>'Muutosten hallinta'!I20</f>
        <v>0</v>
      </c>
      <c r="C110" s="34"/>
      <c r="D110" s="34"/>
      <c r="E110" s="34"/>
      <c r="F110" s="34"/>
    </row>
    <row r="111" spans="1:6" ht="30" hidden="1" x14ac:dyDescent="0.25">
      <c r="A111" s="1" t="str">
        <f>'Muutosten hallinta'!B21</f>
        <v>Muutosten hallinta; Muutoksen suunnittelu ja riskiarvio: Tilapäisen muutoksen keston määrittely</v>
      </c>
      <c r="B111" s="1">
        <f>'Muutosten hallinta'!I21</f>
        <v>0</v>
      </c>
      <c r="C111" s="34"/>
      <c r="D111" s="34"/>
      <c r="E111" s="34"/>
      <c r="F111" s="34"/>
    </row>
    <row r="112" spans="1:6" ht="30" hidden="1" x14ac:dyDescent="0.25">
      <c r="A112" s="1" t="str">
        <f>'Muutosten hallinta'!B22</f>
        <v>Muutosten hallinta; Muutoksen suunnittelu ja riskiarvio: tilapäisten korjausten riskinarviointi</v>
      </c>
      <c r="B112" s="1">
        <f>'Muutosten hallinta'!I22</f>
        <v>0</v>
      </c>
      <c r="C112" s="34"/>
      <c r="D112" s="34"/>
      <c r="E112" s="34"/>
      <c r="F112" s="34"/>
    </row>
    <row r="113" spans="1:6" ht="30" hidden="1" x14ac:dyDescent="0.25">
      <c r="A113" s="1" t="str">
        <f>'Muutosten hallinta'!B23</f>
        <v>Muutosten hallinta; Muutoksen suunnittelu ja riskiarvio : Toimenpiteiden vastuuhenkilö</v>
      </c>
      <c r="B113" s="1">
        <f>'Muutosten hallinta'!I23</f>
        <v>0</v>
      </c>
      <c r="C113" s="34"/>
      <c r="D113" s="34"/>
      <c r="E113" s="34"/>
      <c r="F113" s="34"/>
    </row>
    <row r="114" spans="1:6" ht="30" hidden="1" x14ac:dyDescent="0.25">
      <c r="A114" s="1" t="str">
        <f>'Muutosten hallinta'!B24</f>
        <v>Muutosten hallinta; Muutoksen suunnittelu ja riskiarvio: Henkilöstön osaaminen ja pätevyys muutoksenhallinnassa</v>
      </c>
      <c r="B114" s="1">
        <f>'Muutosten hallinta'!I24</f>
        <v>0</v>
      </c>
      <c r="C114" s="34"/>
      <c r="D114" s="34"/>
      <c r="E114" s="34"/>
      <c r="F114" s="34"/>
    </row>
    <row r="115" spans="1:6" ht="30" hidden="1" x14ac:dyDescent="0.25">
      <c r="A115" s="1" t="str">
        <f>'Muutosten hallinta'!B25</f>
        <v>Muutosten hallinta; Muutoksen suunnittelu ja riskiarvio: Muutoksen hyväksyntämenettelyt</v>
      </c>
      <c r="B115" s="1">
        <f>'Muutosten hallinta'!I25</f>
        <v>0</v>
      </c>
      <c r="C115" s="34"/>
      <c r="D115" s="34"/>
      <c r="E115" s="34"/>
      <c r="F115" s="34"/>
    </row>
    <row r="116" spans="1:6" ht="30" hidden="1" x14ac:dyDescent="0.25">
      <c r="A116" s="1" t="str">
        <f>'Muutosten hallinta'!B26</f>
        <v>Muutosten hallinta; Muutoksen toteutus ja käyttöönotto: Turvallisen käyttöönoton varmistaminen</v>
      </c>
      <c r="B116" s="1">
        <f>'Muutosten hallinta'!I26</f>
        <v>0</v>
      </c>
      <c r="C116" s="34"/>
      <c r="D116" s="34"/>
      <c r="E116" s="34"/>
      <c r="F116" s="34"/>
    </row>
    <row r="117" spans="1:6" ht="30" hidden="1" x14ac:dyDescent="0.25">
      <c r="A117" s="1" t="str">
        <f>'Muutosten hallinta'!B27</f>
        <v>Muutosten hallinta; Muutoksen toteutus ja käyttöönotto: Kemikaalikäytönvalvojan rooli muutoksen käyttöönotossa</v>
      </c>
      <c r="B117" s="1">
        <f>'Muutosten hallinta'!I27</f>
        <v>0</v>
      </c>
      <c r="C117" s="34"/>
      <c r="D117" s="34"/>
      <c r="E117" s="34"/>
      <c r="F117" s="34"/>
    </row>
    <row r="118" spans="1:6" ht="30" hidden="1" x14ac:dyDescent="0.25">
      <c r="A118" s="1" t="str">
        <f>'Muutosten hallinta'!B28</f>
        <v>Muutosten hallinta; Muutoksen toteutus ja käyttöönotto: Dokumentoinnin päivitys</v>
      </c>
      <c r="B118" s="1">
        <f>'Muutosten hallinta'!I28</f>
        <v>0</v>
      </c>
      <c r="C118" s="34"/>
      <c r="D118" s="34"/>
      <c r="E118" s="34"/>
      <c r="F118" s="34"/>
    </row>
    <row r="119" spans="1:6" ht="30" hidden="1" x14ac:dyDescent="0.25">
      <c r="A119" s="1" t="str">
        <f>'Muutosten hallinta'!B29</f>
        <v>Muutosten hallinta; Muutoksen toteutus ja käyttöönotto: muutosten koulutus</v>
      </c>
      <c r="B119" s="1">
        <f>'Muutosten hallinta'!I29</f>
        <v>0</v>
      </c>
      <c r="C119" s="34"/>
      <c r="D119" s="34"/>
      <c r="E119" s="34"/>
      <c r="F119" s="34"/>
    </row>
    <row r="120" spans="1:6" ht="30" hidden="1" x14ac:dyDescent="0.25">
      <c r="A120" s="1" t="str">
        <f>'Muutosten hallinta'!B30</f>
        <v>Muutosten hallinta; Muutoksen toteutus ja käyttöönotto: Tilapäisen muutoksen dokumentointi</v>
      </c>
      <c r="B120" s="1">
        <f>'Muutosten hallinta'!I30</f>
        <v>0</v>
      </c>
      <c r="C120" s="34"/>
      <c r="D120" s="34"/>
      <c r="E120" s="34"/>
      <c r="F120" s="34"/>
    </row>
    <row r="121" spans="1:6" ht="30" hidden="1" x14ac:dyDescent="0.25">
      <c r="A121" s="1" t="str">
        <f>'Muutosten hallinta'!B31</f>
        <v>Muutosten hallinta; Kemikaaliputkiston tilapäiset korjaukset: tilapäisen korjauksen kunnon tarkkailu</v>
      </c>
      <c r="B121" s="1">
        <f>'Muutosten hallinta'!I31</f>
        <v>0</v>
      </c>
      <c r="C121" s="34"/>
      <c r="D121" s="34"/>
      <c r="E121" s="34"/>
      <c r="F121" s="34"/>
    </row>
    <row r="122" spans="1:6" ht="30" hidden="1" x14ac:dyDescent="0.25">
      <c r="A122" s="1" t="str">
        <f>'Muutosten hallinta'!B32</f>
        <v xml:space="preserve">Muutosten hallinta; Toimenpiteiden loppuunsaattaminen ennen muutoksen sulkemista  </v>
      </c>
      <c r="B122" s="1">
        <f>'Muutosten hallinta'!I32</f>
        <v>0</v>
      </c>
      <c r="C122" s="34"/>
      <c r="D122" s="34"/>
      <c r="E122" s="34"/>
      <c r="F122" s="34"/>
    </row>
    <row r="123" spans="1:6" ht="30" hidden="1" x14ac:dyDescent="0.25">
      <c r="A123" s="1" t="str">
        <f>'Muutosten hallinta'!B33</f>
        <v>Muutosten hallinta; Tilapäisen muutoksen sulkemisen menettely</v>
      </c>
      <c r="B123" s="1">
        <f>'Muutosten hallinta'!I33</f>
        <v>0</v>
      </c>
      <c r="C123" s="34"/>
      <c r="D123" s="34"/>
      <c r="E123" s="34"/>
      <c r="F123" s="34"/>
    </row>
    <row r="124" spans="1:6" ht="30" hidden="1" x14ac:dyDescent="0.25">
      <c r="A124" s="1" t="str">
        <f>'Muutosten hallinta'!B34</f>
        <v>Muutosten hallinta; Muutostenhallintamenettelytavat: Auditointi ja kehittäminen</v>
      </c>
      <c r="B124" s="1">
        <f>'Muutosten hallinta'!I34</f>
        <v>0</v>
      </c>
      <c r="C124" s="34"/>
      <c r="D124" s="34"/>
      <c r="E124" s="34"/>
      <c r="F124" s="34"/>
    </row>
    <row r="125" spans="1:6" ht="45" hidden="1" x14ac:dyDescent="0.25">
      <c r="A125" s="1" t="str">
        <f>'Suunnittelu hätätilanteiden var'!B2</f>
        <v>Suunnittelu hätätilanteiden varalle; sisäinen pelastussuunnitelma; Sisäisen pelastussuunnitelman laatiminen</v>
      </c>
      <c r="B125" s="1">
        <f>'Suunnittelu hätätilanteiden var'!I2</f>
        <v>0</v>
      </c>
      <c r="C125" s="34"/>
      <c r="D125" s="34"/>
      <c r="E125" s="34"/>
      <c r="F125" s="34"/>
    </row>
    <row r="126" spans="1:6" ht="30" hidden="1" x14ac:dyDescent="0.25">
      <c r="A126" s="1" t="str">
        <f>'Suunnittelu hätätilanteiden var'!B3</f>
        <v>Suunnittelu hätätilanteiden varalle; sisäinen pelastussuunnitelma; Sisäisen pelastussuunnitelman sisältö</v>
      </c>
      <c r="B126" s="1">
        <f>'Suunnittelu hätätilanteiden var'!I3</f>
        <v>0</v>
      </c>
      <c r="C126" s="34"/>
      <c r="D126" s="34"/>
      <c r="E126" s="34"/>
      <c r="F126" s="34"/>
    </row>
    <row r="127" spans="1:6" ht="45" hidden="1" x14ac:dyDescent="0.25">
      <c r="A127" s="1" t="str">
        <f>'Suunnittelu hätätilanteiden var'!B4</f>
        <v>Suunnittelu hätätilanteiden varalle; sisäinen pelastussuunnitelma; Sisäisen pelastussuunnitelman toimintaohjeet</v>
      </c>
      <c r="B127" s="1">
        <f>'Suunnittelu hätätilanteiden var'!I4</f>
        <v>0</v>
      </c>
      <c r="C127" s="34"/>
      <c r="D127" s="34"/>
      <c r="E127" s="34"/>
      <c r="F127" s="34"/>
    </row>
    <row r="128" spans="1:6" ht="45" hidden="1" x14ac:dyDescent="0.25">
      <c r="A128" s="1" t="str">
        <f>'Suunnittelu hätätilanteiden var'!B5</f>
        <v>Suunnittelu hätätilanteiden varalle; sisäinen pelastussuunnitelma; Prosessiturvallisuusriskien huomioiminen sisäisessä pelastussuunnitelmassa</v>
      </c>
      <c r="B128" s="1">
        <f>'Suunnittelu hätätilanteiden var'!I5</f>
        <v>0</v>
      </c>
      <c r="C128" s="34"/>
      <c r="D128" s="34"/>
      <c r="E128" s="34"/>
      <c r="F128" s="34"/>
    </row>
    <row r="129" spans="1:6" ht="45" hidden="1" x14ac:dyDescent="0.25">
      <c r="A129" s="1" t="str">
        <f>'Suunnittelu hätätilanteiden var'!B6</f>
        <v>Suunnittelu hätätilanteiden varalle; sisäinen pelastussuunnitelma; Sisäisen pelastussuunnitelman henkilöresurssit</v>
      </c>
      <c r="B129" s="1">
        <f>'Suunnittelu hätätilanteiden var'!I6</f>
        <v>0</v>
      </c>
      <c r="C129" s="34"/>
      <c r="D129" s="34"/>
      <c r="E129" s="34"/>
      <c r="F129" s="34"/>
    </row>
    <row r="130" spans="1:6" ht="30" hidden="1" x14ac:dyDescent="0.25">
      <c r="A130" s="1" t="str">
        <f>'Suunnittelu hätätilanteiden var'!B7</f>
        <v>Suunnittelu hätätilanteiden varalle; sisäinen pelastussuunnitelma; Pelastuskalusto</v>
      </c>
      <c r="B130" s="1">
        <f>'Suunnittelu hätätilanteiden var'!I7</f>
        <v>0</v>
      </c>
      <c r="C130" s="34"/>
      <c r="D130" s="34"/>
      <c r="E130" s="34"/>
      <c r="F130" s="34"/>
    </row>
    <row r="131" spans="1:6" ht="30" hidden="1" x14ac:dyDescent="0.25">
      <c r="A131" s="1" t="str">
        <f>'Suunnittelu hätätilanteiden var'!B8</f>
        <v>Suunnittelu hätätilanteiden varalle; sisäinen pelastussuunnitelma; Onnettomuuksista tiedottaminen</v>
      </c>
      <c r="B131" s="1">
        <f>'Suunnittelu hätätilanteiden var'!I8</f>
        <v>0</v>
      </c>
      <c r="C131" s="34"/>
      <c r="D131" s="34"/>
      <c r="E131" s="34"/>
      <c r="F131" s="34"/>
    </row>
    <row r="132" spans="1:6" ht="45" hidden="1" x14ac:dyDescent="0.25">
      <c r="A132" s="1" t="str">
        <f>'Suunnittelu hätätilanteiden var'!B9</f>
        <v>Suunnittelu hätätilanteiden varalle; sisäinen pelastussuunnitelma; Sisäisen pelastussuunnitelman päivityksen osallistujat</v>
      </c>
      <c r="B132" s="1">
        <f>'Suunnittelu hätätilanteiden var'!I9</f>
        <v>0</v>
      </c>
      <c r="C132" s="34"/>
      <c r="D132" s="34"/>
      <c r="E132" s="34"/>
      <c r="F132" s="34"/>
    </row>
    <row r="133" spans="1:6" ht="45" hidden="1" x14ac:dyDescent="0.25">
      <c r="A133" s="1" t="str">
        <f>'Suunnittelu hätätilanteiden var'!B10</f>
        <v>Suunnittelu hätätilanteiden varalle; sisäinen pelastussuunnitelma; Sisäisen pelastussuunnitelman ajantasaisuus</v>
      </c>
      <c r="B133" s="1">
        <f>'Suunnittelu hätätilanteiden var'!I10</f>
        <v>0</v>
      </c>
      <c r="C133" s="34"/>
      <c r="D133" s="34"/>
      <c r="E133" s="34"/>
      <c r="F133" s="34"/>
    </row>
    <row r="134" spans="1:6" ht="45" hidden="1" x14ac:dyDescent="0.25">
      <c r="A134" s="1" t="str">
        <f>'Suunnittelu hätätilanteiden var'!B11</f>
        <v>Suunnittelu hätätilanteiden varalle; sisäinen pelastussuunnitelma; Sisäinen pelastussuunnitelma muutosten hallinnassa</v>
      </c>
      <c r="B134" s="1">
        <f>'Suunnittelu hätätilanteiden var'!I11</f>
        <v>0</v>
      </c>
      <c r="C134" s="34"/>
      <c r="D134" s="34"/>
      <c r="E134" s="34"/>
      <c r="F134" s="34"/>
    </row>
    <row r="135" spans="1:6" ht="30" hidden="1" x14ac:dyDescent="0.25">
      <c r="A135" s="1" t="str">
        <f>'Suunnittelu hätätilanteiden var'!B12</f>
        <v>Suunnittelu hätätilanteiden varalle; harjoitukset; Harjoitukset kemikaalionnettomuuksien varalta</v>
      </c>
      <c r="B135" s="1">
        <f>'Suunnittelu hätätilanteiden var'!I12</f>
        <v>0</v>
      </c>
      <c r="C135" s="34"/>
      <c r="D135" s="34"/>
      <c r="E135" s="34"/>
      <c r="F135" s="34"/>
    </row>
    <row r="136" spans="1:6" ht="30" hidden="1" x14ac:dyDescent="0.25">
      <c r="A136" s="1" t="str">
        <f>'Suunnittelu hätätilanteiden var'!B13</f>
        <v>Suunnittelu hätätilanteiden varalle; harjoitukset; Kemikaalionnettomuuksien harjoitussuunnitelma</v>
      </c>
      <c r="B136" s="1">
        <f>'Suunnittelu hätätilanteiden var'!I13</f>
        <v>0</v>
      </c>
      <c r="C136" s="34"/>
      <c r="D136" s="34"/>
      <c r="E136" s="34"/>
      <c r="F136" s="34"/>
    </row>
    <row r="137" spans="1:6" ht="30" hidden="1" x14ac:dyDescent="0.25">
      <c r="A137" s="1" t="str">
        <f>'Suunnittelu hätätilanteiden var'!B14</f>
        <v>Suunnittelu hätätilanteiden varalle; harjoitukset; Toiminnan kehittäminen pelastusharjoitusten havaintojen perusteella</v>
      </c>
      <c r="B137" s="1">
        <f>'Suunnittelu hätätilanteiden var'!I14</f>
        <v>0</v>
      </c>
      <c r="C137" s="34"/>
      <c r="D137" s="34"/>
      <c r="E137" s="34"/>
      <c r="F137" s="34"/>
    </row>
    <row r="138" spans="1:6" ht="30" hidden="1" x14ac:dyDescent="0.25">
      <c r="A138" s="1" t="str">
        <f>'Suunnittelu hätätilanteiden var'!B15</f>
        <v>Suunnittelu hätätilanteiden varalle; harjoitukset; Yhteistoiminta suuronnettomuuksien varalta</v>
      </c>
      <c r="B138" s="1">
        <f>'Suunnittelu hätätilanteiden var'!I15</f>
        <v>0</v>
      </c>
      <c r="C138" s="34"/>
      <c r="D138" s="34"/>
      <c r="E138" s="34"/>
      <c r="F138" s="34"/>
    </row>
    <row r="139" spans="1:6" ht="30" hidden="1" x14ac:dyDescent="0.25">
      <c r="A139" s="1" t="str">
        <f>'Suunnittelu hätätilanteiden var'!B16</f>
        <v>Suunnittelu hätätilanteiden varalle; harjoitukset; Sisäisen pelastussuunnitelman koulutus</v>
      </c>
      <c r="B139" s="1">
        <f>'Suunnittelu hätätilanteiden var'!I16</f>
        <v>0</v>
      </c>
      <c r="C139" s="34"/>
      <c r="D139" s="34"/>
      <c r="E139" s="34"/>
      <c r="F139" s="34"/>
    </row>
    <row r="140" spans="1:6" ht="30" hidden="1" x14ac:dyDescent="0.25">
      <c r="A140" s="1" t="str">
        <f>'Suunnittelu hätätilanteiden var'!B17</f>
        <v>Suunnittelu hätätilanteiden varalle; yleisölle tiedottaminen; Yleisötiedotteen sisältö</v>
      </c>
      <c r="B140" s="1">
        <f>'Suunnittelu hätätilanteiden var'!I17</f>
        <v>0</v>
      </c>
      <c r="C140" s="34"/>
      <c r="D140" s="34"/>
      <c r="E140" s="34"/>
      <c r="F140" s="34"/>
    </row>
    <row r="141" spans="1:6" ht="30" hidden="1" x14ac:dyDescent="0.25">
      <c r="A141" s="1" t="str">
        <f>'Suunnittelu hätätilanteiden var'!B18</f>
        <v>Suunnittelu hätätilanteiden varalle; yleisölle tiedottaminen; Yleisötiedotteen saavutettavuus</v>
      </c>
      <c r="B141" s="1">
        <f>'Suunnittelu hätätilanteiden var'!I18</f>
        <v>0</v>
      </c>
      <c r="C141" s="34"/>
      <c r="D141" s="34"/>
      <c r="E141" s="34"/>
      <c r="F141" s="34"/>
    </row>
    <row r="142" spans="1:6" ht="30" hidden="1" x14ac:dyDescent="0.25">
      <c r="A142" s="1" t="str">
        <f>'Suunnittelu hätätilanteiden var'!B19</f>
        <v>Suunnittelu hätätilanteiden varalle; yleisölle tiedottaminen; Yleisötiedotteen jakelu</v>
      </c>
      <c r="B142" s="1">
        <f>'Suunnittelu hätätilanteiden var'!I19</f>
        <v>0</v>
      </c>
      <c r="C142" s="34"/>
      <c r="D142" s="34"/>
      <c r="E142" s="34"/>
      <c r="F142" s="34"/>
    </row>
    <row r="143" spans="1:6" ht="30" hidden="1" x14ac:dyDescent="0.25">
      <c r="A143" s="1" t="str">
        <f>'Suunnittelu hätätilanteiden var'!B20</f>
        <v>Suunnittelu hätätilanteiden varalle; yleisölle tiedottaminen; Yleisötiedotteen ajantasaisuus</v>
      </c>
      <c r="B143" s="1">
        <f>'Suunnittelu hätätilanteiden var'!I20</f>
        <v>0</v>
      </c>
      <c r="C143" s="34"/>
      <c r="D143" s="34"/>
      <c r="E143" s="34"/>
      <c r="F143" s="34"/>
    </row>
    <row r="144" spans="1:6" ht="30" hidden="1" x14ac:dyDescent="0.25">
      <c r="A144" s="1" t="str">
        <f>'Suorituskyvyn tarkkailu'!B2</f>
        <v>Suorituskyvyn tarkkailu; poikkeamien tutkinta; Prosessiturvallisuuspoikkeamien määrittely</v>
      </c>
      <c r="B144" s="1">
        <f>'Suorituskyvyn tarkkailu'!I2</f>
        <v>0</v>
      </c>
      <c r="C144" s="34"/>
      <c r="D144" s="34"/>
      <c r="E144" s="34"/>
      <c r="F144" s="34"/>
    </row>
    <row r="145" spans="1:6" ht="30" hidden="1" x14ac:dyDescent="0.25">
      <c r="A145" s="1" t="str">
        <f>'Suorituskyvyn tarkkailu'!B3</f>
        <v>Suorituskyvyn tarkkailu; poikkeamien tutkinta; Poikkeamailmoitusmenettely</v>
      </c>
      <c r="B145" s="1">
        <f>'Suorituskyvyn tarkkailu'!I3</f>
        <v>0</v>
      </c>
      <c r="C145" s="34"/>
      <c r="D145" s="34"/>
      <c r="E145" s="34"/>
      <c r="F145" s="34"/>
    </row>
    <row r="146" spans="1:6" ht="30" hidden="1" x14ac:dyDescent="0.25">
      <c r="A146" s="1" t="str">
        <f>'Suorituskyvyn tarkkailu'!B4</f>
        <v>Suorituskyvyn tarkkailu; poikkeamien tutkinta; Prosessiturvallisuuspoikkeamien tutkinta</v>
      </c>
      <c r="B146" s="1">
        <f>'Suorituskyvyn tarkkailu'!I4</f>
        <v>0</v>
      </c>
      <c r="C146" s="34"/>
      <c r="D146" s="34"/>
      <c r="E146" s="34"/>
      <c r="F146" s="34"/>
    </row>
    <row r="147" spans="1:6" ht="30" hidden="1" x14ac:dyDescent="0.25">
      <c r="A147" s="1" t="str">
        <f>'Suorituskyvyn tarkkailu'!B5</f>
        <v>Suorituskyvyn tarkkailu; poikkeamien tutkinta; Poikkeamien seuranta</v>
      </c>
      <c r="B147" s="1">
        <f>'Suorituskyvyn tarkkailu'!I5</f>
        <v>0</v>
      </c>
      <c r="C147" s="34"/>
      <c r="D147" s="34"/>
      <c r="E147" s="34"/>
      <c r="F147" s="34"/>
    </row>
    <row r="148" spans="1:6" ht="30" hidden="1" x14ac:dyDescent="0.25">
      <c r="A148" s="1" t="str">
        <f>'Suorituskyvyn tarkkailu'!B6</f>
        <v>Suorituskyvyn tarkkailu; poikkeamien tutkinta; Poikkeamatutkintojen valmiudet</v>
      </c>
      <c r="B148" s="1">
        <f>'Suorituskyvyn tarkkailu'!I6</f>
        <v>0</v>
      </c>
      <c r="C148" s="34"/>
      <c r="D148" s="34"/>
      <c r="E148" s="34"/>
      <c r="F148" s="34"/>
    </row>
    <row r="149" spans="1:6" ht="30" hidden="1" x14ac:dyDescent="0.25">
      <c r="A149" s="1" t="str">
        <f>'Suorituskyvyn tarkkailu'!B7</f>
        <v>Suorituskyvyn tarkkailu; prosessiturvallisuuden seuranta; Prosessiturvallisuuden seurantamenettely</v>
      </c>
      <c r="B149" s="1">
        <f>'Suorituskyvyn tarkkailu'!I7</f>
        <v>0</v>
      </c>
      <c r="C149" s="34"/>
      <c r="D149" s="34"/>
      <c r="E149" s="34"/>
      <c r="F149" s="34"/>
    </row>
    <row r="150" spans="1:6" ht="30" hidden="1" x14ac:dyDescent="0.25">
      <c r="A150" s="1" t="str">
        <f>'Suorituskyvyn tarkkailu'!B8</f>
        <v>Suorituskyvyn tarkkailu; prosessiturvallisuuden seuranta; Havaintokierrokset</v>
      </c>
      <c r="B150" s="1">
        <f>'Suorituskyvyn tarkkailu'!I8</f>
        <v>0</v>
      </c>
      <c r="C150" s="34"/>
      <c r="D150" s="34"/>
      <c r="E150" s="34"/>
      <c r="F150" s="34"/>
    </row>
    <row r="151" spans="1:6" ht="30" hidden="1" x14ac:dyDescent="0.25">
      <c r="A151" s="1" t="str">
        <f>'Auditointi ja katselmus'!B2</f>
        <v>Auditointi ja katselmus; auditoinnit; Sisäinen auditointiohjelma</v>
      </c>
      <c r="B151" s="1">
        <f>'Auditointi ja katselmus'!I2</f>
        <v>0</v>
      </c>
      <c r="C151" s="34"/>
      <c r="D151" s="34"/>
      <c r="E151" s="34"/>
      <c r="F151" s="34"/>
    </row>
    <row r="152" spans="1:6" hidden="1" x14ac:dyDescent="0.25">
      <c r="A152" s="1" t="str">
        <f>'Auditointi ja katselmus'!B3</f>
        <v>Auditointi ja katselmus; auditoinnit; Auditointiohjeet</v>
      </c>
      <c r="B152" s="1">
        <f>'Auditointi ja katselmus'!I3</f>
        <v>0</v>
      </c>
      <c r="C152" s="34"/>
      <c r="D152" s="34"/>
      <c r="E152" s="34"/>
      <c r="F152" s="34"/>
    </row>
    <row r="153" spans="1:6" ht="30" hidden="1" x14ac:dyDescent="0.25">
      <c r="A153" s="1" t="str">
        <f>'Auditointi ja katselmus'!B4</f>
        <v>Auditointi ja katselmus; auditoinnit; Auditointihavaintojen seuraaminen</v>
      </c>
      <c r="B153" s="1">
        <f>'Auditointi ja katselmus'!I4</f>
        <v>0</v>
      </c>
      <c r="C153" s="34"/>
      <c r="D153" s="34"/>
      <c r="E153" s="34"/>
      <c r="F153" s="34"/>
    </row>
    <row r="154" spans="1:6" hidden="1" x14ac:dyDescent="0.25">
      <c r="A154" s="1" t="str">
        <f>'Auditointi ja katselmus'!B5</f>
        <v>Auditointi ja katselmus; auditoinnit; Sisäiset auditoijat</v>
      </c>
      <c r="B154" s="1">
        <f>'Auditointi ja katselmus'!I5</f>
        <v>0</v>
      </c>
      <c r="C154" s="34"/>
      <c r="D154" s="34"/>
      <c r="E154" s="34"/>
      <c r="F154" s="34"/>
    </row>
    <row r="155" spans="1:6" ht="30" hidden="1" x14ac:dyDescent="0.25">
      <c r="A155" s="1" t="str">
        <f>'Auditointi ja katselmus'!B6</f>
        <v>Auditointi ja katselmus; ylemmän johdon katselmus; Johdon katselmus</v>
      </c>
      <c r="B155" s="1">
        <f>'Auditointi ja katselmus'!I6</f>
        <v>0</v>
      </c>
      <c r="C155" s="34"/>
      <c r="D155" s="34"/>
      <c r="E155" s="34"/>
      <c r="F155" s="34"/>
    </row>
    <row r="156" spans="1:6" ht="30" hidden="1" x14ac:dyDescent="0.25">
      <c r="A156" s="1" t="str">
        <f>'Auditointi ja katselmus'!B7</f>
        <v>Auditointi ja katselmus; ylemmän johdon katselmus; Johdon katselmuksen sisältö</v>
      </c>
      <c r="B156" s="1">
        <f>'Auditointi ja katselmus'!I7</f>
        <v>0</v>
      </c>
      <c r="C156" s="34"/>
      <c r="D156" s="34"/>
      <c r="E156" s="34"/>
      <c r="F156" s="34"/>
    </row>
  </sheetData>
  <sheetProtection formatCells="0" formatColumns="0" formatRows="0" insertColumns="0" insertRows="0" insertHyperlinks="0" deleteColumns="0" deleteRows="0" sort="0" autoFilter="0" pivotTables="0"/>
  <dataValidations count="2">
    <dataValidation type="list" allowBlank="1" showInputMessage="1" showErrorMessage="1" sqref="E2:E156" xr:uid="{AD1514D7-82A0-4D6D-A58E-0D7E862F994E}">
      <formula1>tila</formula1>
    </dataValidation>
    <dataValidation allowBlank="1" showInputMessage="1" showErrorMessage="1" prompt="PÄIVITÄ LUETTELO KLIKKAAMALLA TAULUKKOA JA PAINAMALLA CTRL + ALT + L" sqref="A1:F1" xr:uid="{86C89960-E6F6-416F-96AF-787259EF5831}"/>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247A-4FF5-46FB-882B-9C98172A0C55}">
  <sheetPr>
    <tabColor theme="8" tint="0.39997558519241921"/>
  </sheetPr>
  <dimension ref="A1:L18"/>
  <sheetViews>
    <sheetView topLeftCell="A7" workbookViewId="0">
      <selection activeCell="A9" sqref="A9:H10"/>
    </sheetView>
  </sheetViews>
  <sheetFormatPr defaultRowHeight="15" x14ac:dyDescent="0.25"/>
  <cols>
    <col min="1" max="1" width="28.85546875" customWidth="1"/>
    <col min="8" max="8" width="28.5703125" customWidth="1"/>
  </cols>
  <sheetData>
    <row r="1" spans="1:12" ht="33" customHeight="1" x14ac:dyDescent="0.25">
      <c r="A1" s="76" t="s">
        <v>579</v>
      </c>
      <c r="B1" s="76"/>
      <c r="C1" s="76"/>
      <c r="D1" s="76"/>
      <c r="E1" s="76"/>
      <c r="F1" s="76"/>
      <c r="G1" s="76"/>
      <c r="H1" s="76"/>
      <c r="I1" s="1"/>
      <c r="J1" s="1"/>
      <c r="K1" s="1"/>
      <c r="L1" s="1"/>
    </row>
    <row r="2" spans="1:12" ht="234" customHeight="1" x14ac:dyDescent="0.25">
      <c r="A2" s="75" t="s">
        <v>586</v>
      </c>
      <c r="B2" s="57"/>
      <c r="C2" s="57"/>
      <c r="D2" s="57"/>
      <c r="E2" s="57"/>
      <c r="F2" s="57"/>
      <c r="G2" s="57"/>
      <c r="H2" s="57"/>
      <c r="I2" s="1"/>
      <c r="J2" s="1"/>
      <c r="K2" s="1"/>
      <c r="L2" s="1"/>
    </row>
    <row r="3" spans="1:12" ht="21.75" customHeight="1" x14ac:dyDescent="0.25">
      <c r="A3" s="7" t="s">
        <v>581</v>
      </c>
      <c r="B3" s="5"/>
      <c r="C3" s="5"/>
      <c r="D3" s="5"/>
      <c r="E3" s="5"/>
      <c r="F3" s="5"/>
      <c r="G3" s="5"/>
      <c r="H3" s="5"/>
      <c r="I3" s="1"/>
      <c r="J3" s="1"/>
      <c r="K3" s="1"/>
      <c r="L3" s="1"/>
    </row>
    <row r="4" spans="1:12" ht="21.75" customHeight="1" x14ac:dyDescent="0.25">
      <c r="A4" s="8" t="s">
        <v>582</v>
      </c>
      <c r="B4" s="77" t="s">
        <v>583</v>
      </c>
      <c r="C4" s="77"/>
      <c r="D4" s="77"/>
      <c r="E4" s="77"/>
      <c r="F4" s="77"/>
      <c r="G4" s="77"/>
      <c r="H4" s="77"/>
      <c r="I4" s="1"/>
      <c r="J4" s="1"/>
      <c r="K4" s="1"/>
      <c r="L4" s="1"/>
    </row>
    <row r="5" spans="1:12" ht="22.5" customHeight="1" x14ac:dyDescent="0.25">
      <c r="A5" s="21" t="s">
        <v>584</v>
      </c>
      <c r="B5" s="77" t="s">
        <v>585</v>
      </c>
      <c r="C5" s="77"/>
      <c r="D5" s="77"/>
      <c r="E5" s="77"/>
      <c r="F5" s="77"/>
      <c r="G5" s="77"/>
      <c r="H5" s="77"/>
      <c r="I5" s="1"/>
      <c r="J5" s="1"/>
      <c r="K5" s="1"/>
      <c r="L5" s="1"/>
    </row>
    <row r="6" spans="1:12" ht="217.5" customHeight="1" x14ac:dyDescent="0.25">
      <c r="A6" s="57" t="s">
        <v>580</v>
      </c>
      <c r="B6" s="57"/>
      <c r="C6" s="57"/>
      <c r="D6" s="57"/>
      <c r="E6" s="57"/>
      <c r="F6" s="57"/>
      <c r="G6" s="57"/>
      <c r="H6" s="57"/>
      <c r="I6" s="1"/>
      <c r="J6" s="1"/>
      <c r="K6" s="1"/>
      <c r="L6" s="1"/>
    </row>
    <row r="7" spans="1:12" ht="360" customHeight="1" x14ac:dyDescent="0.25">
      <c r="A7" s="57" t="s">
        <v>589</v>
      </c>
      <c r="B7" s="57"/>
      <c r="C7" s="57"/>
      <c r="D7" s="57"/>
      <c r="E7" s="57"/>
      <c r="F7" s="57"/>
      <c r="G7" s="57"/>
      <c r="H7" s="57"/>
      <c r="I7" s="1"/>
      <c r="J7" s="1"/>
      <c r="K7" s="1"/>
      <c r="L7" s="1"/>
    </row>
    <row r="8" spans="1:12" ht="255.75" customHeight="1" x14ac:dyDescent="0.25">
      <c r="A8" s="57" t="s">
        <v>590</v>
      </c>
      <c r="B8" s="57"/>
      <c r="C8" s="57"/>
      <c r="D8" s="57"/>
      <c r="E8" s="57"/>
      <c r="F8" s="57"/>
      <c r="G8" s="57"/>
      <c r="H8" s="57"/>
      <c r="I8" s="1"/>
      <c r="J8" s="1"/>
      <c r="K8" s="1"/>
      <c r="L8" s="1"/>
    </row>
    <row r="9" spans="1:12" ht="15" customHeight="1" x14ac:dyDescent="0.25">
      <c r="A9" s="57" t="s">
        <v>538</v>
      </c>
      <c r="B9" s="57"/>
      <c r="C9" s="57"/>
      <c r="D9" s="57"/>
      <c r="E9" s="57"/>
      <c r="F9" s="57"/>
      <c r="G9" s="57"/>
      <c r="H9" s="57"/>
      <c r="I9" s="1"/>
      <c r="J9" s="1"/>
      <c r="K9" s="1"/>
      <c r="L9" s="1"/>
    </row>
    <row r="10" spans="1:12" ht="141" customHeight="1" thickBot="1" x14ac:dyDescent="0.3">
      <c r="A10" s="57"/>
      <c r="B10" s="57"/>
      <c r="C10" s="57"/>
      <c r="D10" s="57"/>
      <c r="E10" s="57"/>
      <c r="F10" s="57"/>
      <c r="G10" s="57"/>
      <c r="H10" s="57"/>
      <c r="I10" s="1"/>
      <c r="J10" s="1"/>
      <c r="K10" s="1"/>
      <c r="L10" s="1"/>
    </row>
    <row r="11" spans="1:12" x14ac:dyDescent="0.25">
      <c r="A11" s="15" t="s">
        <v>482</v>
      </c>
      <c r="B11" s="69" t="s">
        <v>492</v>
      </c>
      <c r="C11" s="69"/>
      <c r="D11" s="69"/>
      <c r="E11" s="69"/>
      <c r="F11" s="69"/>
      <c r="G11" s="69"/>
      <c r="H11" s="70"/>
    </row>
    <row r="12" spans="1:12" ht="83.25" customHeight="1" x14ac:dyDescent="0.25">
      <c r="A12" s="16" t="s">
        <v>474</v>
      </c>
      <c r="B12" s="71" t="s">
        <v>491</v>
      </c>
      <c r="C12" s="71"/>
      <c r="D12" s="71"/>
      <c r="E12" s="71"/>
      <c r="F12" s="71"/>
      <c r="G12" s="71"/>
      <c r="H12" s="72"/>
    </row>
    <row r="13" spans="1:12" ht="86.25" customHeight="1" x14ac:dyDescent="0.25">
      <c r="A13" s="16" t="s">
        <v>475</v>
      </c>
      <c r="B13" s="71" t="s">
        <v>499</v>
      </c>
      <c r="C13" s="71"/>
      <c r="D13" s="71"/>
      <c r="E13" s="71"/>
      <c r="F13" s="71"/>
      <c r="G13" s="71"/>
      <c r="H13" s="72"/>
    </row>
    <row r="14" spans="1:12" ht="73.5" customHeight="1" x14ac:dyDescent="0.25">
      <c r="A14" s="16" t="s">
        <v>476</v>
      </c>
      <c r="B14" s="71" t="s">
        <v>524</v>
      </c>
      <c r="C14" s="71"/>
      <c r="D14" s="71"/>
      <c r="E14" s="71"/>
      <c r="F14" s="71"/>
      <c r="G14" s="71"/>
      <c r="H14" s="72"/>
    </row>
    <row r="15" spans="1:12" ht="67.5" customHeight="1" x14ac:dyDescent="0.25">
      <c r="A15" s="16" t="s">
        <v>268</v>
      </c>
      <c r="B15" s="71" t="s">
        <v>508</v>
      </c>
      <c r="C15" s="71"/>
      <c r="D15" s="71"/>
      <c r="E15" s="71"/>
      <c r="F15" s="71"/>
      <c r="G15" s="71"/>
      <c r="H15" s="72"/>
    </row>
    <row r="16" spans="1:12" ht="60.75" customHeight="1" x14ac:dyDescent="0.25">
      <c r="A16" s="16" t="s">
        <v>477</v>
      </c>
      <c r="B16" s="71" t="s">
        <v>507</v>
      </c>
      <c r="C16" s="71"/>
      <c r="D16" s="71"/>
      <c r="E16" s="71"/>
      <c r="F16" s="71"/>
      <c r="G16" s="71"/>
      <c r="H16" s="72"/>
    </row>
    <row r="17" spans="1:8" ht="60" customHeight="1" x14ac:dyDescent="0.25">
      <c r="A17" s="16" t="s">
        <v>478</v>
      </c>
      <c r="B17" s="71" t="s">
        <v>506</v>
      </c>
      <c r="C17" s="71"/>
      <c r="D17" s="71"/>
      <c r="E17" s="71"/>
      <c r="F17" s="71"/>
      <c r="G17" s="71"/>
      <c r="H17" s="72"/>
    </row>
    <row r="18" spans="1:8" ht="67.5" customHeight="1" thickBot="1" x14ac:dyDescent="0.3">
      <c r="A18" s="17" t="s">
        <v>479</v>
      </c>
      <c r="B18" s="73" t="s">
        <v>505</v>
      </c>
      <c r="C18" s="73"/>
      <c r="D18" s="73"/>
      <c r="E18" s="73"/>
      <c r="F18" s="73"/>
      <c r="G18" s="73"/>
      <c r="H18" s="74"/>
    </row>
  </sheetData>
  <sheetProtection algorithmName="SHA-512" hashValue="StIBIEyQnEwxstJs7NWWAiGYYe0jg1cidwSrkFK7zvQFBRGkEXFr4IuNdaXhRknEJwCZQo00qTzgvoCkNc2D1w==" saltValue="V3dpMbUCQYbUFHtXNf0nhQ==" spinCount="100000" sheet="1" objects="1" scenarios="1"/>
  <mergeCells count="16">
    <mergeCell ref="A2:H2"/>
    <mergeCell ref="A6:H6"/>
    <mergeCell ref="A7:H7"/>
    <mergeCell ref="A1:H1"/>
    <mergeCell ref="A8:H8"/>
    <mergeCell ref="B4:H4"/>
    <mergeCell ref="B5:H5"/>
    <mergeCell ref="B15:H15"/>
    <mergeCell ref="B16:H16"/>
    <mergeCell ref="B17:H17"/>
    <mergeCell ref="B18:H18"/>
    <mergeCell ref="A9:H10"/>
    <mergeCell ref="B11:H11"/>
    <mergeCell ref="B12:H12"/>
    <mergeCell ref="B13:H13"/>
    <mergeCell ref="B14:H14"/>
  </mergeCells>
  <hyperlinks>
    <hyperlink ref="B4" r:id="rId1" display="https://tukes.fi/prosessiturvallisuusjarjestelma" xr:uid="{D871C0AC-08E2-41A3-A119-205236878337}"/>
    <hyperlink ref="B5" r:id="rId2" display="https://etentti.tukes.fi/course/view.php?id=82" xr:uid="{B5442966-E21E-400F-A526-CD161C82753E}"/>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10FCC-5774-4F94-8BC4-50409B90603F}">
  <sheetPr>
    <tabColor rgb="FFFFFF00"/>
  </sheetPr>
  <dimension ref="A1:F30"/>
  <sheetViews>
    <sheetView topLeftCell="A18" workbookViewId="0">
      <selection activeCell="A10" sqref="A10:F10"/>
    </sheetView>
  </sheetViews>
  <sheetFormatPr defaultRowHeight="15" x14ac:dyDescent="0.25"/>
  <cols>
    <col min="1" max="1" width="36.28515625" customWidth="1"/>
    <col min="2" max="2" width="20.140625" customWidth="1"/>
    <col min="3" max="3" width="19.85546875" customWidth="1"/>
    <col min="4" max="4" width="20.28515625" customWidth="1"/>
    <col min="5" max="5" width="15.42578125" customWidth="1"/>
    <col min="6" max="6" width="15.140625" customWidth="1"/>
  </cols>
  <sheetData>
    <row r="1" spans="1:6" ht="26.25" x14ac:dyDescent="0.4">
      <c r="A1" s="78" t="s">
        <v>548</v>
      </c>
      <c r="B1" s="78"/>
      <c r="C1" s="78"/>
      <c r="D1" s="78"/>
      <c r="E1" s="78"/>
      <c r="F1" s="78"/>
    </row>
    <row r="3" spans="1:6" ht="21" x14ac:dyDescent="0.35">
      <c r="A3" s="9" t="s">
        <v>539</v>
      </c>
    </row>
    <row r="4" spans="1:6" ht="15" customHeight="1" x14ac:dyDescent="0.25"/>
    <row r="5" spans="1:6" ht="31.5" customHeight="1" x14ac:dyDescent="0.25">
      <c r="A5" s="14" t="s">
        <v>541</v>
      </c>
      <c r="B5" s="79"/>
      <c r="C5" s="79"/>
      <c r="D5" s="79"/>
    </row>
    <row r="6" spans="1:6" ht="33.75" customHeight="1" x14ac:dyDescent="0.25">
      <c r="A6" s="14" t="s">
        <v>542</v>
      </c>
      <c r="B6" s="79"/>
      <c r="C6" s="79"/>
      <c r="D6" s="79"/>
    </row>
    <row r="7" spans="1:6" ht="33.75" customHeight="1" x14ac:dyDescent="0.25">
      <c r="A7" s="14" t="s">
        <v>543</v>
      </c>
      <c r="B7" s="79" t="s">
        <v>546</v>
      </c>
      <c r="C7" s="79"/>
      <c r="D7" s="79"/>
    </row>
    <row r="8" spans="1:6" x14ac:dyDescent="0.25">
      <c r="A8" s="3"/>
    </row>
    <row r="9" spans="1:6" ht="21" x14ac:dyDescent="0.35">
      <c r="A9" s="9" t="s">
        <v>473</v>
      </c>
    </row>
    <row r="10" spans="1:6" ht="88.5" customHeight="1" thickBot="1" x14ac:dyDescent="0.3">
      <c r="A10" s="82" t="s">
        <v>540</v>
      </c>
      <c r="B10" s="82"/>
      <c r="C10" s="82"/>
      <c r="D10" s="82"/>
      <c r="E10" s="82"/>
      <c r="F10" s="82"/>
    </row>
    <row r="11" spans="1:6" ht="36.75" customHeight="1" x14ac:dyDescent="0.25">
      <c r="A11" s="10" t="s">
        <v>482</v>
      </c>
      <c r="B11" s="11" t="s">
        <v>480</v>
      </c>
      <c r="C11" s="11" t="s">
        <v>493</v>
      </c>
      <c r="D11" s="69" t="s">
        <v>522</v>
      </c>
      <c r="E11" s="69"/>
      <c r="F11" s="70"/>
    </row>
    <row r="12" spans="1:6" ht="63.95" customHeight="1" x14ac:dyDescent="0.25">
      <c r="A12" s="12" t="s">
        <v>474</v>
      </c>
      <c r="B12" s="53"/>
      <c r="C12" s="53"/>
      <c r="D12" s="80"/>
      <c r="E12" s="80"/>
      <c r="F12" s="81"/>
    </row>
    <row r="13" spans="1:6" ht="63.95" customHeight="1" x14ac:dyDescent="0.25">
      <c r="A13" s="12" t="s">
        <v>475</v>
      </c>
      <c r="B13" s="53"/>
      <c r="C13" s="53"/>
      <c r="D13" s="80"/>
      <c r="E13" s="80"/>
      <c r="F13" s="81"/>
    </row>
    <row r="14" spans="1:6" ht="63.95" customHeight="1" x14ac:dyDescent="0.25">
      <c r="A14" s="12" t="s">
        <v>476</v>
      </c>
      <c r="B14" s="53"/>
      <c r="C14" s="53"/>
      <c r="D14" s="80"/>
      <c r="E14" s="80"/>
      <c r="F14" s="81"/>
    </row>
    <row r="15" spans="1:6" ht="63.95" customHeight="1" x14ac:dyDescent="0.25">
      <c r="A15" s="12" t="s">
        <v>268</v>
      </c>
      <c r="B15" s="53"/>
      <c r="C15" s="53"/>
      <c r="D15" s="80"/>
      <c r="E15" s="80"/>
      <c r="F15" s="81"/>
    </row>
    <row r="16" spans="1:6" ht="63.95" customHeight="1" x14ac:dyDescent="0.25">
      <c r="A16" s="12" t="s">
        <v>477</v>
      </c>
      <c r="B16" s="53"/>
      <c r="C16" s="53"/>
      <c r="D16" s="80"/>
      <c r="E16" s="80"/>
      <c r="F16" s="81"/>
    </row>
    <row r="17" spans="1:6" ht="63.95" customHeight="1" x14ac:dyDescent="0.25">
      <c r="A17" s="12" t="s">
        <v>478</v>
      </c>
      <c r="B17" s="53"/>
      <c r="C17" s="53"/>
      <c r="D17" s="80"/>
      <c r="E17" s="80"/>
      <c r="F17" s="81"/>
    </row>
    <row r="18" spans="1:6" ht="63.95" customHeight="1" thickBot="1" x14ac:dyDescent="0.3">
      <c r="A18" s="13" t="s">
        <v>479</v>
      </c>
      <c r="B18" s="56"/>
      <c r="C18" s="56"/>
      <c r="D18" s="85"/>
      <c r="E18" s="85"/>
      <c r="F18" s="86"/>
    </row>
    <row r="20" spans="1:6" ht="21" x14ac:dyDescent="0.35">
      <c r="A20" s="9" t="s">
        <v>495</v>
      </c>
    </row>
    <row r="21" spans="1:6" ht="39.75" customHeight="1" thickBot="1" x14ac:dyDescent="0.3">
      <c r="A21" s="83" t="s">
        <v>509</v>
      </c>
      <c r="B21" s="84"/>
      <c r="C21" s="84"/>
      <c r="D21" s="84"/>
      <c r="E21" s="84"/>
    </row>
    <row r="22" spans="1:6" ht="51.75" customHeight="1" x14ac:dyDescent="0.25">
      <c r="A22" s="25" t="s">
        <v>482</v>
      </c>
      <c r="B22" s="26" t="s">
        <v>494</v>
      </c>
      <c r="C22" s="26" t="s">
        <v>510</v>
      </c>
      <c r="D22" s="26" t="s">
        <v>511</v>
      </c>
      <c r="E22" s="26" t="s">
        <v>523</v>
      </c>
      <c r="F22" s="27" t="s">
        <v>513</v>
      </c>
    </row>
    <row r="23" spans="1:6" x14ac:dyDescent="0.25">
      <c r="A23" s="28" t="s">
        <v>474</v>
      </c>
      <c r="B23" s="18" t="str">
        <f>IF('Taul1 (2)'!J24=2,"Ei aloitettu",IF('Taul1 (2)'!J24=0,"Valmis","Kesken"))</f>
        <v>Ei aloitettu</v>
      </c>
      <c r="C23" s="24">
        <f>'Taul1 (2)'!J13/'Taul1 (2)'!J21</f>
        <v>0</v>
      </c>
      <c r="D23" s="24">
        <f>'Taul1 (2)'!J17/'Taul1 (2)'!J21</f>
        <v>0</v>
      </c>
      <c r="E23" s="18">
        <f>'Taul1 (2)'!J15</f>
        <v>0</v>
      </c>
      <c r="F23" s="29">
        <f>COUNTIF('Organisaatio ja henkilökunta'!I2:I24,"*")</f>
        <v>0</v>
      </c>
    </row>
    <row r="24" spans="1:6" x14ac:dyDescent="0.25">
      <c r="A24" s="28" t="s">
        <v>475</v>
      </c>
      <c r="B24" s="18" t="str">
        <f>IF('Taul1 (2)'!K24=2,"Ei aloitettu",IF('Taul1 (2)'!K24=0,"Valmis","Kesken"))</f>
        <v>Ei aloitettu</v>
      </c>
      <c r="C24" s="24">
        <f>'Taul1 (2)'!K13/'Taul1 (2)'!K21</f>
        <v>0</v>
      </c>
      <c r="D24" s="24">
        <f>'Taul1 (2)'!K17/'Taul1 (2)'!K21</f>
        <v>0</v>
      </c>
      <c r="E24" s="18">
        <f>'Taul1 (2)'!K15</f>
        <v>0</v>
      </c>
      <c r="F24" s="29">
        <f>COUNTIF('Prosessiriskien arviointi ja ha'!I2:I33,"*")</f>
        <v>0</v>
      </c>
    </row>
    <row r="25" spans="1:6" x14ac:dyDescent="0.25">
      <c r="A25" s="28" t="s">
        <v>476</v>
      </c>
      <c r="B25" s="18" t="str">
        <f>IF('Taul1 (2)'!L24=2,"Ei aloitettu",IF('Taul1 (2)'!L24=0,"Valmis","Kesken"))</f>
        <v>Ei aloitettu</v>
      </c>
      <c r="C25" s="24">
        <f>'Taul1 (2)'!L13/'Taul1 (2)'!L21</f>
        <v>0</v>
      </c>
      <c r="D25" s="24">
        <f>'Taul1 (2)'!L17/'Taul1 (2)'!L21</f>
        <v>0</v>
      </c>
      <c r="E25" s="18">
        <f>'Taul1 (2)'!L15</f>
        <v>0</v>
      </c>
      <c r="F25" s="29">
        <f>COUNTIF('Käyttö ja kunnossapito'!I2:I37,"*")</f>
        <v>0</v>
      </c>
    </row>
    <row r="26" spans="1:6" x14ac:dyDescent="0.25">
      <c r="A26" s="28" t="s">
        <v>268</v>
      </c>
      <c r="B26" s="18" t="str">
        <f>IF('Taul1 (2)'!M24=2,"Ei aloitettu",IF('Taul1 (2)'!M24=0,"Valmis","Kesken"))</f>
        <v>Ei aloitettu</v>
      </c>
      <c r="C26" s="24">
        <f>'Taul1 (2)'!M13/'Taul1 (2)'!M21</f>
        <v>0</v>
      </c>
      <c r="D26" s="24">
        <f>'Taul1 (2)'!M17/'Taul1 (2)'!M21</f>
        <v>0</v>
      </c>
      <c r="E26" s="18">
        <f>'Taul1 (2)'!M15</f>
        <v>0</v>
      </c>
      <c r="F26" s="29">
        <f>COUNTIF('Muutosten hallinta'!I2:I34,"*")</f>
        <v>0</v>
      </c>
    </row>
    <row r="27" spans="1:6" x14ac:dyDescent="0.25">
      <c r="A27" s="28" t="s">
        <v>477</v>
      </c>
      <c r="B27" s="18" t="str">
        <f>IF('Taul1 (2)'!N24=2,"Ei aloitettu",IF('Taul1 (2)'!N24=0,"Valmis","Kesken"))</f>
        <v>Ei aloitettu</v>
      </c>
      <c r="C27" s="24">
        <f>'Taul1 (2)'!N13/'Taul1 (2)'!N21</f>
        <v>0</v>
      </c>
      <c r="D27" s="24">
        <f>'Taul1 (2)'!N17/'Taul1 (2)'!N21</f>
        <v>0</v>
      </c>
      <c r="E27" s="18">
        <f>'Taul1 (2)'!N15</f>
        <v>0</v>
      </c>
      <c r="F27" s="29">
        <f>COUNTIF('Suunnittelu hätätilanteiden var'!I4:I20,"*")</f>
        <v>0</v>
      </c>
    </row>
    <row r="28" spans="1:6" x14ac:dyDescent="0.25">
      <c r="A28" s="28" t="s">
        <v>478</v>
      </c>
      <c r="B28" s="18" t="str">
        <f>IF('Taul1 (2)'!O24=2,"Ei aloitettu",IF('Taul1 (2)'!O24=0,"Valmis","Kesken"))</f>
        <v>Ei aloitettu</v>
      </c>
      <c r="C28" s="24">
        <f>'Taul1 (2)'!O13/'Taul1 (2)'!O21</f>
        <v>0</v>
      </c>
      <c r="D28" s="24">
        <f>'Taul1 (2)'!O17/'Taul1 (2)'!O21</f>
        <v>0</v>
      </c>
      <c r="E28" s="18">
        <f>'Taul1 (2)'!O15</f>
        <v>0</v>
      </c>
      <c r="F28" s="29">
        <f>COUNTIF('Suorituskyvyn tarkkailu'!I2:I8,"*")</f>
        <v>0</v>
      </c>
    </row>
    <row r="29" spans="1:6" x14ac:dyDescent="0.25">
      <c r="A29" s="28" t="s">
        <v>479</v>
      </c>
      <c r="B29" s="18" t="str">
        <f>IF('Taul1 (2)'!P24=2,"Ei aloitettu",IF('Taul1 (2)'!P24=0,"Valmis","Kesken"))</f>
        <v>Ei aloitettu</v>
      </c>
      <c r="C29" s="24">
        <f>'Taul1 (2)'!P13/'Taul1 (2)'!P21</f>
        <v>0</v>
      </c>
      <c r="D29" s="24">
        <f>'Taul1 (2)'!P17/'Taul1 (2)'!P21</f>
        <v>0</v>
      </c>
      <c r="E29" s="18">
        <f>'Taul1 (2)'!P15</f>
        <v>0</v>
      </c>
      <c r="F29" s="29">
        <f>COUNTIF('Auditointi ja katselmus'!I2:I7,"*")</f>
        <v>0</v>
      </c>
    </row>
    <row r="30" spans="1:6" ht="15.75" thickBot="1" x14ac:dyDescent="0.3">
      <c r="A30" s="30" t="s">
        <v>512</v>
      </c>
      <c r="B30" s="19"/>
      <c r="C30" s="31" t="e">
        <f>AVERAGEIF(B23:B29,"Valmis",C23:C29)</f>
        <v>#DIV/0!</v>
      </c>
      <c r="D30" s="31" t="e">
        <f>AVERAGEIF(B23:B29,"Valmis",D23:D29)</f>
        <v>#DIV/0!</v>
      </c>
      <c r="E30" s="19">
        <f>SUM(E23:E29)</f>
        <v>0</v>
      </c>
      <c r="F30" s="32">
        <f>SUM(F23:F29)</f>
        <v>0</v>
      </c>
    </row>
  </sheetData>
  <sheetProtection algorithmName="SHA-512" hashValue="w5zIXaDhkmy/KGn+cU5++SjTi54XpmKjEPkIs3qscG9fDGiO92gPyc+KInjyMNpIBCpJpqa8eGlHbaR9RP1PVw==" saltValue="ewwO2Go0yj7IISlvfOqVYA==" spinCount="100000" sheet="1" objects="1" scenarios="1"/>
  <mergeCells count="14">
    <mergeCell ref="D12:F12"/>
    <mergeCell ref="D13:F13"/>
    <mergeCell ref="A10:F10"/>
    <mergeCell ref="A21:E21"/>
    <mergeCell ref="D14:F14"/>
    <mergeCell ref="D15:F15"/>
    <mergeCell ref="D16:F16"/>
    <mergeCell ref="D17:F17"/>
    <mergeCell ref="D18:F18"/>
    <mergeCell ref="A1:F1"/>
    <mergeCell ref="B5:D5"/>
    <mergeCell ref="B6:D6"/>
    <mergeCell ref="B7:D7"/>
    <mergeCell ref="D11:F11"/>
  </mergeCells>
  <conditionalFormatting sqref="B23:B29">
    <cfRule type="containsText" dxfId="9" priority="3" operator="containsText" text="Ei aloitettu">
      <formula>NOT(ISERROR(SEARCH("Ei aloitettu",B23)))</formula>
    </cfRule>
    <cfRule type="containsText" dxfId="8" priority="4" operator="containsText" text="Kesken">
      <formula>NOT(ISERROR(SEARCH("Kesken",B23)))</formula>
    </cfRule>
    <cfRule type="containsText" dxfId="7" priority="5" operator="containsText" text="Valmis">
      <formula>NOT(ISERROR(SEARCH("Valmis",B23)))</formula>
    </cfRule>
  </conditionalFormatting>
  <conditionalFormatting sqref="C23:C29">
    <cfRule type="colorScale" priority="2">
      <colorScale>
        <cfvo type="min"/>
        <cfvo type="percentile" val="50"/>
        <cfvo type="max"/>
        <color rgb="FFF8696B"/>
        <color rgb="FFFCFCFF"/>
        <color rgb="FF63BE7B"/>
      </colorScale>
    </cfRule>
  </conditionalFormatting>
  <conditionalFormatting sqref="D23:D29">
    <cfRule type="colorScale" priority="1">
      <colorScale>
        <cfvo type="min"/>
        <cfvo type="percentile" val="50"/>
        <cfvo type="max"/>
        <color rgb="FFF8696B"/>
        <color rgb="FFFCFCFF"/>
        <color rgb="FF63BE7B"/>
      </colorScale>
    </cfRule>
  </conditionalFormatting>
  <dataValidations count="2">
    <dataValidation type="list" allowBlank="1" showInputMessage="1" showErrorMessage="1" sqref="B7:D7" xr:uid="{3197D880-2205-4F94-A3ED-629F01E7D229}">
      <formula1>laajuus</formula1>
    </dataValidation>
    <dataValidation allowBlank="1" showInputMessage="1" showErrorMessage="1" prompt="Keskiarvo, joka lasketaan valmistuneiden arviointien perusteella. " sqref="C30:D30" xr:uid="{C881384E-97DE-410F-93D6-E25CC9480368}"/>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B6D5-9E27-4C92-AE21-1F97B3489A40}">
  <sheetPr>
    <tabColor theme="9" tint="0.79998168889431442"/>
  </sheetPr>
  <dimension ref="A1:I24"/>
  <sheetViews>
    <sheetView topLeftCell="B1" zoomScaleNormal="100" workbookViewId="0">
      <pane ySplit="1" topLeftCell="A2" activePane="bottomLeft" state="frozen"/>
      <selection activeCell="E1" sqref="E1"/>
      <selection pane="bottomLeft" activeCell="C2" sqref="C2"/>
    </sheetView>
  </sheetViews>
  <sheetFormatPr defaultRowHeight="15" x14ac:dyDescent="0.25"/>
  <cols>
    <col min="1" max="1" width="21.42578125" hidden="1" customWidth="1"/>
    <col min="2" max="2" width="24.7109375" style="1" customWidth="1"/>
    <col min="3" max="3" width="36.7109375" customWidth="1"/>
    <col min="4" max="4" width="18" customWidth="1"/>
    <col min="5" max="5" width="61.140625" customWidth="1"/>
    <col min="6" max="6" width="19.7109375" customWidth="1"/>
    <col min="7" max="7" width="36.28515625" customWidth="1"/>
    <col min="8" max="9" width="39.7109375" customWidth="1"/>
    <col min="10" max="10" width="7.42578125" customWidth="1"/>
  </cols>
  <sheetData>
    <row r="1" spans="1:9" s="2" customFormat="1" ht="66.75" customHeight="1" x14ac:dyDescent="0.25">
      <c r="A1" s="2" t="s">
        <v>0</v>
      </c>
      <c r="B1" s="35" t="s">
        <v>466</v>
      </c>
      <c r="C1" s="36" t="s">
        <v>1</v>
      </c>
      <c r="D1" s="35" t="s">
        <v>467</v>
      </c>
      <c r="E1" s="36" t="s">
        <v>2</v>
      </c>
      <c r="F1" s="35" t="s">
        <v>468</v>
      </c>
      <c r="G1" s="35" t="s">
        <v>588</v>
      </c>
      <c r="H1" s="35" t="s">
        <v>469</v>
      </c>
      <c r="I1" s="36" t="s">
        <v>464</v>
      </c>
    </row>
    <row r="2" spans="1:9" ht="375" x14ac:dyDescent="0.25">
      <c r="A2" t="s">
        <v>3</v>
      </c>
      <c r="B2" s="37" t="s">
        <v>591</v>
      </c>
      <c r="C2" s="37" t="s">
        <v>4</v>
      </c>
      <c r="D2" s="38" t="s">
        <v>481</v>
      </c>
      <c r="E2" s="37" t="s">
        <v>472</v>
      </c>
      <c r="F2" s="38" t="s">
        <v>481</v>
      </c>
      <c r="G2" s="38"/>
      <c r="H2" s="38"/>
      <c r="I2" s="38"/>
    </row>
    <row r="3" spans="1:9" ht="120" x14ac:dyDescent="0.25">
      <c r="A3" t="s">
        <v>5</v>
      </c>
      <c r="B3" s="37" t="s">
        <v>592</v>
      </c>
      <c r="C3" s="37" t="s">
        <v>6</v>
      </c>
      <c r="D3" s="38" t="s">
        <v>481</v>
      </c>
      <c r="E3" s="37" t="s">
        <v>7</v>
      </c>
      <c r="F3" s="38" t="s">
        <v>481</v>
      </c>
      <c r="G3" s="38"/>
      <c r="H3" s="38"/>
      <c r="I3" s="39"/>
    </row>
    <row r="4" spans="1:9" ht="120" x14ac:dyDescent="0.25">
      <c r="A4" t="s">
        <v>8</v>
      </c>
      <c r="B4" s="37" t="s">
        <v>593</v>
      </c>
      <c r="C4" s="37" t="s">
        <v>9</v>
      </c>
      <c r="D4" s="38" t="s">
        <v>481</v>
      </c>
      <c r="E4" s="37" t="s">
        <v>10</v>
      </c>
      <c r="F4" s="38" t="s">
        <v>481</v>
      </c>
      <c r="G4" s="38"/>
      <c r="H4" s="38"/>
      <c r="I4" s="38"/>
    </row>
    <row r="5" spans="1:9" ht="90" x14ac:dyDescent="0.25">
      <c r="A5" t="s">
        <v>11</v>
      </c>
      <c r="B5" s="37" t="s">
        <v>594</v>
      </c>
      <c r="C5" s="37" t="s">
        <v>12</v>
      </c>
      <c r="D5" s="38" t="s">
        <v>481</v>
      </c>
      <c r="E5" s="37" t="s">
        <v>13</v>
      </c>
      <c r="F5" s="38" t="s">
        <v>481</v>
      </c>
      <c r="G5" s="38"/>
      <c r="H5" s="38"/>
      <c r="I5" s="38"/>
    </row>
    <row r="6" spans="1:9" ht="240" x14ac:dyDescent="0.25">
      <c r="A6" t="s">
        <v>14</v>
      </c>
      <c r="B6" s="37" t="s">
        <v>595</v>
      </c>
      <c r="C6" s="37" t="s">
        <v>15</v>
      </c>
      <c r="D6" s="38" t="s">
        <v>481</v>
      </c>
      <c r="E6" s="37" t="s">
        <v>16</v>
      </c>
      <c r="F6" s="38" t="s">
        <v>481</v>
      </c>
      <c r="G6" s="38"/>
      <c r="H6" s="38"/>
      <c r="I6" s="38"/>
    </row>
    <row r="7" spans="1:9" ht="75" x14ac:dyDescent="0.25">
      <c r="A7" t="s">
        <v>17</v>
      </c>
      <c r="B7" s="37" t="s">
        <v>596</v>
      </c>
      <c r="C7" s="37" t="s">
        <v>18</v>
      </c>
      <c r="D7" s="38" t="s">
        <v>481</v>
      </c>
      <c r="E7" s="37" t="s">
        <v>19</v>
      </c>
      <c r="F7" s="38" t="s">
        <v>481</v>
      </c>
      <c r="G7" s="38"/>
      <c r="H7" s="38"/>
      <c r="I7" s="38"/>
    </row>
    <row r="8" spans="1:9" ht="180" x14ac:dyDescent="0.25">
      <c r="A8" t="s">
        <v>20</v>
      </c>
      <c r="B8" s="37" t="s">
        <v>597</v>
      </c>
      <c r="C8" s="37" t="s">
        <v>21</v>
      </c>
      <c r="D8" s="38" t="s">
        <v>481</v>
      </c>
      <c r="E8" s="37" t="s">
        <v>22</v>
      </c>
      <c r="F8" s="38" t="s">
        <v>481</v>
      </c>
      <c r="G8" s="38"/>
      <c r="H8" s="38"/>
      <c r="I8" s="38"/>
    </row>
    <row r="9" spans="1:9" ht="105" x14ac:dyDescent="0.25">
      <c r="A9" t="s">
        <v>23</v>
      </c>
      <c r="B9" s="37" t="s">
        <v>598</v>
      </c>
      <c r="C9" s="37" t="s">
        <v>24</v>
      </c>
      <c r="D9" s="38" t="s">
        <v>481</v>
      </c>
      <c r="E9" s="37" t="s">
        <v>25</v>
      </c>
      <c r="F9" s="38" t="s">
        <v>481</v>
      </c>
      <c r="G9" s="38"/>
      <c r="H9" s="38"/>
      <c r="I9" s="38"/>
    </row>
    <row r="10" spans="1:9" ht="75" x14ac:dyDescent="0.25">
      <c r="A10" t="s">
        <v>26</v>
      </c>
      <c r="B10" s="37" t="s">
        <v>599</v>
      </c>
      <c r="C10" s="37" t="s">
        <v>27</v>
      </c>
      <c r="D10" s="38" t="s">
        <v>481</v>
      </c>
      <c r="E10" s="37" t="s">
        <v>28</v>
      </c>
      <c r="F10" s="38" t="s">
        <v>481</v>
      </c>
      <c r="G10" s="38"/>
      <c r="H10" s="38"/>
      <c r="I10" s="38"/>
    </row>
    <row r="11" spans="1:9" ht="120" x14ac:dyDescent="0.25">
      <c r="A11" t="s">
        <v>29</v>
      </c>
      <c r="B11" s="37" t="s">
        <v>600</v>
      </c>
      <c r="C11" s="37" t="s">
        <v>30</v>
      </c>
      <c r="D11" s="38" t="s">
        <v>481</v>
      </c>
      <c r="E11" s="37" t="s">
        <v>31</v>
      </c>
      <c r="F11" s="38" t="s">
        <v>481</v>
      </c>
      <c r="G11" s="38"/>
      <c r="H11" s="38"/>
      <c r="I11" s="38"/>
    </row>
    <row r="12" spans="1:9" ht="105" x14ac:dyDescent="0.25">
      <c r="A12" t="s">
        <v>32</v>
      </c>
      <c r="B12" s="37" t="s">
        <v>601</v>
      </c>
      <c r="C12" s="37" t="s">
        <v>33</v>
      </c>
      <c r="D12" s="38" t="s">
        <v>481</v>
      </c>
      <c r="E12" s="37" t="s">
        <v>34</v>
      </c>
      <c r="F12" s="38" t="s">
        <v>481</v>
      </c>
      <c r="G12" s="38"/>
      <c r="H12" s="38"/>
      <c r="I12" s="38"/>
    </row>
    <row r="13" spans="1:9" ht="165" x14ac:dyDescent="0.25">
      <c r="A13" t="s">
        <v>35</v>
      </c>
      <c r="B13" s="37" t="s">
        <v>602</v>
      </c>
      <c r="C13" s="37" t="s">
        <v>36</v>
      </c>
      <c r="D13" s="38" t="s">
        <v>481</v>
      </c>
      <c r="E13" s="37" t="s">
        <v>37</v>
      </c>
      <c r="F13" s="38" t="s">
        <v>481</v>
      </c>
      <c r="G13" s="38"/>
      <c r="H13" s="38"/>
      <c r="I13" s="38"/>
    </row>
    <row r="14" spans="1:9" ht="90" x14ac:dyDescent="0.25">
      <c r="A14" t="s">
        <v>38</v>
      </c>
      <c r="B14" s="37" t="s">
        <v>603</v>
      </c>
      <c r="C14" s="37" t="s">
        <v>39</v>
      </c>
      <c r="D14" s="38" t="s">
        <v>481</v>
      </c>
      <c r="E14" s="37" t="s">
        <v>40</v>
      </c>
      <c r="F14" s="38" t="s">
        <v>481</v>
      </c>
      <c r="G14" s="38"/>
      <c r="H14" s="38"/>
      <c r="I14" s="38"/>
    </row>
    <row r="15" spans="1:9" ht="75" x14ac:dyDescent="0.25">
      <c r="A15" t="s">
        <v>41</v>
      </c>
      <c r="B15" s="37" t="s">
        <v>604</v>
      </c>
      <c r="C15" s="37" t="s">
        <v>42</v>
      </c>
      <c r="D15" s="38" t="s">
        <v>481</v>
      </c>
      <c r="E15" s="37" t="s">
        <v>43</v>
      </c>
      <c r="F15" s="38" t="s">
        <v>481</v>
      </c>
      <c r="G15" s="38"/>
      <c r="H15" s="38"/>
      <c r="I15" s="38"/>
    </row>
    <row r="16" spans="1:9" ht="75" x14ac:dyDescent="0.25">
      <c r="A16" t="s">
        <v>44</v>
      </c>
      <c r="B16" s="37" t="s">
        <v>605</v>
      </c>
      <c r="C16" s="37" t="s">
        <v>45</v>
      </c>
      <c r="D16" s="38" t="s">
        <v>481</v>
      </c>
      <c r="E16" s="37" t="s">
        <v>46</v>
      </c>
      <c r="F16" s="38" t="s">
        <v>481</v>
      </c>
      <c r="G16" s="38"/>
      <c r="H16" s="38"/>
      <c r="I16" s="38"/>
    </row>
    <row r="17" spans="1:9" ht="75" x14ac:dyDescent="0.25">
      <c r="A17" t="s">
        <v>47</v>
      </c>
      <c r="B17" s="37" t="s">
        <v>606</v>
      </c>
      <c r="C17" s="37" t="s">
        <v>48</v>
      </c>
      <c r="D17" s="38" t="s">
        <v>481</v>
      </c>
      <c r="E17" s="37" t="s">
        <v>49</v>
      </c>
      <c r="F17" s="38" t="s">
        <v>481</v>
      </c>
      <c r="G17" s="38"/>
      <c r="H17" s="38"/>
      <c r="I17" s="38"/>
    </row>
    <row r="18" spans="1:9" ht="105" x14ac:dyDescent="0.25">
      <c r="A18" t="s">
        <v>50</v>
      </c>
      <c r="B18" s="37" t="s">
        <v>607</v>
      </c>
      <c r="C18" s="37" t="s">
        <v>51</v>
      </c>
      <c r="D18" s="38" t="s">
        <v>481</v>
      </c>
      <c r="E18" s="37" t="s">
        <v>52</v>
      </c>
      <c r="F18" s="38" t="s">
        <v>481</v>
      </c>
      <c r="G18" s="38"/>
      <c r="H18" s="38"/>
      <c r="I18" s="38"/>
    </row>
    <row r="19" spans="1:9" ht="90" x14ac:dyDescent="0.25">
      <c r="A19" t="s">
        <v>53</v>
      </c>
      <c r="B19" s="37" t="s">
        <v>608</v>
      </c>
      <c r="C19" s="37" t="s">
        <v>54</v>
      </c>
      <c r="D19" s="38" t="s">
        <v>481</v>
      </c>
      <c r="E19" s="37" t="s">
        <v>55</v>
      </c>
      <c r="F19" s="38" t="s">
        <v>481</v>
      </c>
      <c r="G19" s="38"/>
      <c r="H19" s="38"/>
      <c r="I19" s="38"/>
    </row>
    <row r="20" spans="1:9" ht="75" x14ac:dyDescent="0.25">
      <c r="A20" t="s">
        <v>56</v>
      </c>
      <c r="B20" s="37" t="s">
        <v>609</v>
      </c>
      <c r="C20" s="37" t="s">
        <v>57</v>
      </c>
      <c r="D20" s="38" t="s">
        <v>481</v>
      </c>
      <c r="E20" s="37" t="s">
        <v>58</v>
      </c>
      <c r="F20" s="38" t="s">
        <v>481</v>
      </c>
      <c r="G20" s="38"/>
      <c r="H20" s="38"/>
      <c r="I20" s="38"/>
    </row>
    <row r="21" spans="1:9" ht="90" x14ac:dyDescent="0.25">
      <c r="A21" t="s">
        <v>59</v>
      </c>
      <c r="B21" s="37" t="s">
        <v>610</v>
      </c>
      <c r="C21" s="37" t="s">
        <v>60</v>
      </c>
      <c r="D21" s="38" t="s">
        <v>481</v>
      </c>
      <c r="E21" s="37" t="s">
        <v>61</v>
      </c>
      <c r="F21" s="38" t="s">
        <v>481</v>
      </c>
      <c r="G21" s="38"/>
      <c r="H21" s="38"/>
      <c r="I21" s="38"/>
    </row>
    <row r="22" spans="1:9" ht="90" x14ac:dyDescent="0.25">
      <c r="A22" t="s">
        <v>62</v>
      </c>
      <c r="B22" s="37" t="s">
        <v>611</v>
      </c>
      <c r="C22" s="37" t="s">
        <v>63</v>
      </c>
      <c r="D22" s="38" t="s">
        <v>481</v>
      </c>
      <c r="E22" s="37" t="s">
        <v>64</v>
      </c>
      <c r="F22" s="38" t="s">
        <v>481</v>
      </c>
      <c r="G22" s="38"/>
      <c r="H22" s="38"/>
      <c r="I22" s="38"/>
    </row>
    <row r="23" spans="1:9" ht="75" x14ac:dyDescent="0.25">
      <c r="A23" t="s">
        <v>65</v>
      </c>
      <c r="B23" s="37" t="s">
        <v>612</v>
      </c>
      <c r="C23" s="37" t="s">
        <v>66</v>
      </c>
      <c r="D23" s="38" t="s">
        <v>481</v>
      </c>
      <c r="E23" s="37" t="s">
        <v>67</v>
      </c>
      <c r="F23" s="38" t="s">
        <v>481</v>
      </c>
      <c r="G23" s="38"/>
      <c r="H23" s="38"/>
      <c r="I23" s="38"/>
    </row>
    <row r="24" spans="1:9" ht="90" x14ac:dyDescent="0.25">
      <c r="A24" t="s">
        <v>68</v>
      </c>
      <c r="B24" s="37" t="s">
        <v>613</v>
      </c>
      <c r="C24" s="37" t="s">
        <v>69</v>
      </c>
      <c r="D24" s="38" t="s">
        <v>481</v>
      </c>
      <c r="E24" s="37" t="s">
        <v>70</v>
      </c>
      <c r="F24" s="38" t="s">
        <v>481</v>
      </c>
      <c r="G24" s="38"/>
      <c r="H24" s="38"/>
      <c r="I24" s="38"/>
    </row>
  </sheetData>
  <sheetProtection algorithmName="SHA-512" hashValue="WVoWTIDAJAY8qP0khYPMPJP7DSnz/pnpcKm5PxVTc628EFxOLK9ws5vIjQ6m23W42PY+duzvyh3kjRhHTSCoEQ==" saltValue="E1fdolnJddZ2LOT5dZ/5Xw==" spinCount="100000" sheet="1" formatColumns="0" formatRows="0" autoFilter="0"/>
  <autoFilter ref="A1:I24" xr:uid="{00000000-0001-0000-0100-000000000000}">
    <sortState xmlns:xlrd2="http://schemas.microsoft.com/office/spreadsheetml/2017/richdata2" ref="A2:I24">
      <sortCondition ref="A1:A24"/>
    </sortState>
  </autoFilter>
  <dataValidations count="5">
    <dataValidation type="list" allowBlank="1" showInputMessage="1" showErrorMessage="1" sqref="D2:D24" xr:uid="{8DB747C4-4F37-4677-91BF-5C0BBD633803}">
      <formula1>vta</formula1>
    </dataValidation>
    <dataValidation type="list" allowBlank="1" showInputMessage="1" showErrorMessage="1" sqref="F2:F24" xr:uid="{5DC744C0-6751-4D06-BE4F-DC1252F00D54}">
      <formula1>hma</formula1>
    </dataValidation>
    <dataValidation allowBlank="1" showInputMessage="1" showErrorMessage="1" prompt="Arviointikriteerit ja perustelut on esitetty välilehdellä &quot;Arvioinnin ohjeet&quot;. " sqref="D1 F1" xr:uid="{DD021E98-3B46-48C5-97AC-A70ABD515EA0}"/>
    <dataValidation allowBlank="1" showInputMessage="1" showErrorMessage="1" prompt="Huomioi toimenpiteen määrittelyssä Tukesin hyväksytty menettelytapa. Toimenpiteen aikataulu ja vastuuhenkilö kirjataan Toimenpiteiden yhteenveto -välilehdelle. " sqref="I2:I24" xr:uid="{38776E08-195B-450F-94EF-C96C05896846}"/>
    <dataValidation allowBlank="1" showInputMessage="1" showErrorMessage="1" prompt="Lyhyt kuvaus olemassa olevasta menettelytavasta ja mahdolliset viittaukset asiaan liittyviin ohjeisiin." sqref="G1" xr:uid="{464AA140-2390-45C1-BF25-0A92030496CD}"/>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42157-C0B8-4E70-BAF3-5784B49F8384}">
  <sheetPr>
    <tabColor theme="8" tint="0.79998168889431442"/>
  </sheetPr>
  <dimension ref="A1:J33"/>
  <sheetViews>
    <sheetView topLeftCell="B1" zoomScaleNormal="100" workbookViewId="0">
      <pane ySplit="1" topLeftCell="A2" activePane="bottomLeft" state="frozen"/>
      <selection activeCell="B1" sqref="B1"/>
      <selection pane="bottomLeft" activeCell="C2" sqref="C2"/>
    </sheetView>
  </sheetViews>
  <sheetFormatPr defaultRowHeight="15" x14ac:dyDescent="0.25"/>
  <cols>
    <col min="1" max="1" width="26.85546875" hidden="1" customWidth="1"/>
    <col min="2" max="2" width="30" customWidth="1"/>
    <col min="3" max="3" width="42.42578125" customWidth="1"/>
    <col min="4" max="4" width="15.85546875" customWidth="1"/>
    <col min="5" max="5" width="56.28515625" customWidth="1"/>
    <col min="6" max="6" width="17.140625" customWidth="1"/>
    <col min="7" max="7" width="32.140625" customWidth="1"/>
    <col min="8" max="8" width="36.140625" customWidth="1"/>
    <col min="9" max="9" width="48.28515625" customWidth="1"/>
  </cols>
  <sheetData>
    <row r="1" spans="1:10" ht="56.25" customHeight="1" x14ac:dyDescent="0.25">
      <c r="A1" t="s">
        <v>0</v>
      </c>
      <c r="B1" s="40" t="s">
        <v>466</v>
      </c>
      <c r="C1" s="41" t="s">
        <v>1</v>
      </c>
      <c r="D1" s="41" t="s">
        <v>467</v>
      </c>
      <c r="E1" s="41" t="s">
        <v>2</v>
      </c>
      <c r="F1" s="41" t="s">
        <v>496</v>
      </c>
      <c r="G1" s="41" t="s">
        <v>588</v>
      </c>
      <c r="H1" s="41" t="s">
        <v>557</v>
      </c>
      <c r="I1" s="42" t="s">
        <v>464</v>
      </c>
      <c r="J1" s="54"/>
    </row>
    <row r="2" spans="1:10" ht="336.75" customHeight="1" x14ac:dyDescent="0.25">
      <c r="A2" t="s">
        <v>71</v>
      </c>
      <c r="B2" s="43" t="s">
        <v>614</v>
      </c>
      <c r="C2" s="37" t="s">
        <v>72</v>
      </c>
      <c r="D2" s="38" t="s">
        <v>481</v>
      </c>
      <c r="E2" s="37" t="s">
        <v>73</v>
      </c>
      <c r="F2" s="38" t="s">
        <v>481</v>
      </c>
      <c r="G2" s="38"/>
      <c r="H2" s="38"/>
      <c r="I2" s="44"/>
    </row>
    <row r="3" spans="1:10" ht="135" x14ac:dyDescent="0.25">
      <c r="A3" t="s">
        <v>74</v>
      </c>
      <c r="B3" s="43" t="s">
        <v>615</v>
      </c>
      <c r="C3" s="37" t="s">
        <v>75</v>
      </c>
      <c r="D3" s="38" t="s">
        <v>481</v>
      </c>
      <c r="E3" s="37" t="s">
        <v>76</v>
      </c>
      <c r="F3" s="38" t="s">
        <v>481</v>
      </c>
      <c r="G3" s="38"/>
      <c r="H3" s="38"/>
      <c r="I3" s="44"/>
    </row>
    <row r="4" spans="1:10" ht="90" x14ac:dyDescent="0.25">
      <c r="A4" t="s">
        <v>77</v>
      </c>
      <c r="B4" s="43" t="s">
        <v>616</v>
      </c>
      <c r="C4" s="37" t="s">
        <v>78</v>
      </c>
      <c r="D4" s="38" t="s">
        <v>481</v>
      </c>
      <c r="E4" s="37" t="s">
        <v>79</v>
      </c>
      <c r="F4" s="38" t="s">
        <v>481</v>
      </c>
      <c r="G4" s="38"/>
      <c r="H4" s="38"/>
      <c r="I4" s="44"/>
    </row>
    <row r="5" spans="1:10" ht="300" x14ac:dyDescent="0.25">
      <c r="A5" t="s">
        <v>80</v>
      </c>
      <c r="B5" s="43" t="s">
        <v>617</v>
      </c>
      <c r="C5" s="37" t="s">
        <v>81</v>
      </c>
      <c r="D5" s="38" t="s">
        <v>481</v>
      </c>
      <c r="E5" s="37" t="s">
        <v>578</v>
      </c>
      <c r="F5" s="38" t="s">
        <v>481</v>
      </c>
      <c r="G5" s="38"/>
      <c r="H5" s="38"/>
      <c r="I5" s="44"/>
    </row>
    <row r="6" spans="1:10" ht="105" x14ac:dyDescent="0.25">
      <c r="A6" t="s">
        <v>82</v>
      </c>
      <c r="B6" s="43" t="s">
        <v>618</v>
      </c>
      <c r="C6" s="37" t="s">
        <v>83</v>
      </c>
      <c r="D6" s="38" t="s">
        <v>481</v>
      </c>
      <c r="E6" s="37" t="s">
        <v>84</v>
      </c>
      <c r="F6" s="38" t="s">
        <v>481</v>
      </c>
      <c r="G6" s="38"/>
      <c r="H6" s="38"/>
      <c r="I6" s="44"/>
    </row>
    <row r="7" spans="1:10" ht="135" x14ac:dyDescent="0.25">
      <c r="A7" t="s">
        <v>121</v>
      </c>
      <c r="B7" s="43" t="s">
        <v>619</v>
      </c>
      <c r="C7" s="37" t="s">
        <v>122</v>
      </c>
      <c r="D7" s="38" t="s">
        <v>481</v>
      </c>
      <c r="E7" s="37" t="s">
        <v>123</v>
      </c>
      <c r="F7" s="38" t="s">
        <v>481</v>
      </c>
      <c r="G7" s="38"/>
      <c r="H7" s="38"/>
      <c r="I7" s="44"/>
    </row>
    <row r="8" spans="1:10" ht="221.25" customHeight="1" x14ac:dyDescent="0.25">
      <c r="A8" t="s">
        <v>97</v>
      </c>
      <c r="B8" s="43" t="s">
        <v>620</v>
      </c>
      <c r="C8" s="37" t="s">
        <v>98</v>
      </c>
      <c r="D8" s="38" t="s">
        <v>481</v>
      </c>
      <c r="E8" s="37" t="s">
        <v>99</v>
      </c>
      <c r="F8" s="38" t="s">
        <v>481</v>
      </c>
      <c r="G8" s="38"/>
      <c r="H8" s="38"/>
      <c r="I8" s="44"/>
    </row>
    <row r="9" spans="1:10" ht="105" x14ac:dyDescent="0.25">
      <c r="A9" t="s">
        <v>100</v>
      </c>
      <c r="B9" s="43" t="s">
        <v>621</v>
      </c>
      <c r="C9" s="37" t="s">
        <v>101</v>
      </c>
      <c r="D9" s="38" t="s">
        <v>481</v>
      </c>
      <c r="E9" s="37" t="s">
        <v>102</v>
      </c>
      <c r="F9" s="38" t="s">
        <v>481</v>
      </c>
      <c r="G9" s="38"/>
      <c r="H9" s="38"/>
      <c r="I9" s="44"/>
    </row>
    <row r="10" spans="1:10" ht="90" x14ac:dyDescent="0.25">
      <c r="A10" t="s">
        <v>106</v>
      </c>
      <c r="B10" s="43" t="s">
        <v>622</v>
      </c>
      <c r="C10" s="37" t="s">
        <v>107</v>
      </c>
      <c r="D10" s="38" t="s">
        <v>481</v>
      </c>
      <c r="E10" s="37" t="s">
        <v>108</v>
      </c>
      <c r="F10" s="38" t="s">
        <v>481</v>
      </c>
      <c r="G10" s="38"/>
      <c r="H10" s="38"/>
      <c r="I10" s="44"/>
    </row>
    <row r="11" spans="1:10" ht="135" x14ac:dyDescent="0.25">
      <c r="A11" t="s">
        <v>103</v>
      </c>
      <c r="B11" s="43" t="s">
        <v>623</v>
      </c>
      <c r="C11" s="37" t="s">
        <v>104</v>
      </c>
      <c r="D11" s="38" t="s">
        <v>481</v>
      </c>
      <c r="E11" s="37" t="s">
        <v>105</v>
      </c>
      <c r="F11" s="38" t="s">
        <v>481</v>
      </c>
      <c r="G11" s="38"/>
      <c r="H11" s="38"/>
      <c r="I11" s="44"/>
    </row>
    <row r="12" spans="1:10" ht="105" x14ac:dyDescent="0.25">
      <c r="A12" t="s">
        <v>85</v>
      </c>
      <c r="B12" s="43" t="s">
        <v>624</v>
      </c>
      <c r="C12" s="37" t="s">
        <v>86</v>
      </c>
      <c r="D12" s="38" t="s">
        <v>481</v>
      </c>
      <c r="E12" s="37" t="s">
        <v>87</v>
      </c>
      <c r="F12" s="38" t="s">
        <v>481</v>
      </c>
      <c r="G12" s="38"/>
      <c r="H12" s="38"/>
      <c r="I12" s="44"/>
    </row>
    <row r="13" spans="1:10" ht="135" x14ac:dyDescent="0.25">
      <c r="A13" t="s">
        <v>88</v>
      </c>
      <c r="B13" s="43" t="s">
        <v>625</v>
      </c>
      <c r="C13" s="37" t="s">
        <v>89</v>
      </c>
      <c r="D13" s="38" t="s">
        <v>481</v>
      </c>
      <c r="E13" s="37" t="s">
        <v>90</v>
      </c>
      <c r="F13" s="38" t="s">
        <v>481</v>
      </c>
      <c r="G13" s="38"/>
      <c r="H13" s="38"/>
      <c r="I13" s="44"/>
    </row>
    <row r="14" spans="1:10" ht="90" x14ac:dyDescent="0.25">
      <c r="A14" t="s">
        <v>94</v>
      </c>
      <c r="B14" s="43" t="s">
        <v>626</v>
      </c>
      <c r="C14" s="37" t="s">
        <v>95</v>
      </c>
      <c r="D14" s="38" t="s">
        <v>481</v>
      </c>
      <c r="E14" s="37" t="s">
        <v>96</v>
      </c>
      <c r="F14" s="38" t="s">
        <v>481</v>
      </c>
      <c r="G14" s="38"/>
      <c r="H14" s="38"/>
      <c r="I14" s="44"/>
    </row>
    <row r="15" spans="1:10" ht="75" x14ac:dyDescent="0.25">
      <c r="A15" t="s">
        <v>91</v>
      </c>
      <c r="B15" s="43" t="s">
        <v>627</v>
      </c>
      <c r="C15" s="37" t="s">
        <v>92</v>
      </c>
      <c r="D15" s="38" t="s">
        <v>481</v>
      </c>
      <c r="E15" s="37" t="s">
        <v>93</v>
      </c>
      <c r="F15" s="38" t="s">
        <v>481</v>
      </c>
      <c r="G15" s="38"/>
      <c r="H15" s="38"/>
      <c r="I15" s="44"/>
    </row>
    <row r="16" spans="1:10" ht="90" x14ac:dyDescent="0.25">
      <c r="A16" t="s">
        <v>124</v>
      </c>
      <c r="B16" s="43" t="s">
        <v>628</v>
      </c>
      <c r="C16" s="37" t="s">
        <v>125</v>
      </c>
      <c r="D16" s="38" t="s">
        <v>481</v>
      </c>
      <c r="E16" s="37" t="s">
        <v>126</v>
      </c>
      <c r="F16" s="38" t="s">
        <v>481</v>
      </c>
      <c r="G16" s="38"/>
      <c r="H16" s="38"/>
      <c r="I16" s="44"/>
    </row>
    <row r="17" spans="1:9" ht="165" x14ac:dyDescent="0.25">
      <c r="A17" t="s">
        <v>148</v>
      </c>
      <c r="B17" s="43" t="s">
        <v>629</v>
      </c>
      <c r="C17" s="37" t="s">
        <v>149</v>
      </c>
      <c r="D17" s="38" t="s">
        <v>481</v>
      </c>
      <c r="E17" s="37" t="s">
        <v>150</v>
      </c>
      <c r="F17" s="38" t="s">
        <v>481</v>
      </c>
      <c r="G17" s="38"/>
      <c r="H17" s="38"/>
      <c r="I17" s="44"/>
    </row>
    <row r="18" spans="1:9" ht="345" x14ac:dyDescent="0.25">
      <c r="A18" t="s">
        <v>139</v>
      </c>
      <c r="B18" s="43" t="s">
        <v>630</v>
      </c>
      <c r="C18" s="37" t="s">
        <v>140</v>
      </c>
      <c r="D18" s="38" t="s">
        <v>481</v>
      </c>
      <c r="E18" s="37" t="s">
        <v>141</v>
      </c>
      <c r="F18" s="38" t="s">
        <v>481</v>
      </c>
      <c r="G18" s="38"/>
      <c r="H18" s="38"/>
      <c r="I18" s="44"/>
    </row>
    <row r="19" spans="1:9" ht="90" x14ac:dyDescent="0.25">
      <c r="A19" t="s">
        <v>145</v>
      </c>
      <c r="B19" s="43" t="s">
        <v>631</v>
      </c>
      <c r="C19" s="37" t="s">
        <v>146</v>
      </c>
      <c r="D19" s="38" t="s">
        <v>481</v>
      </c>
      <c r="E19" s="37" t="s">
        <v>147</v>
      </c>
      <c r="F19" s="38" t="s">
        <v>481</v>
      </c>
      <c r="G19" s="38"/>
      <c r="H19" s="38"/>
      <c r="I19" s="44"/>
    </row>
    <row r="20" spans="1:9" ht="105" x14ac:dyDescent="0.25">
      <c r="A20" t="s">
        <v>127</v>
      </c>
      <c r="B20" s="43" t="s">
        <v>632</v>
      </c>
      <c r="C20" s="37" t="s">
        <v>128</v>
      </c>
      <c r="D20" s="38" t="s">
        <v>481</v>
      </c>
      <c r="E20" s="37" t="s">
        <v>129</v>
      </c>
      <c r="F20" s="38" t="s">
        <v>481</v>
      </c>
      <c r="G20" s="38"/>
      <c r="H20" s="38"/>
      <c r="I20" s="44"/>
    </row>
    <row r="21" spans="1:9" ht="135" x14ac:dyDescent="0.25">
      <c r="A21" t="s">
        <v>133</v>
      </c>
      <c r="B21" s="43" t="s">
        <v>633</v>
      </c>
      <c r="C21" s="37" t="s">
        <v>134</v>
      </c>
      <c r="D21" s="38" t="s">
        <v>481</v>
      </c>
      <c r="E21" s="37" t="s">
        <v>135</v>
      </c>
      <c r="F21" s="38" t="s">
        <v>481</v>
      </c>
      <c r="G21" s="38"/>
      <c r="H21" s="38"/>
      <c r="I21" s="44"/>
    </row>
    <row r="22" spans="1:9" ht="120" x14ac:dyDescent="0.25">
      <c r="A22" t="s">
        <v>151</v>
      </c>
      <c r="B22" s="43" t="s">
        <v>634</v>
      </c>
      <c r="C22" s="37" t="s">
        <v>152</v>
      </c>
      <c r="D22" s="38" t="s">
        <v>481</v>
      </c>
      <c r="E22" s="37" t="s">
        <v>153</v>
      </c>
      <c r="F22" s="38" t="s">
        <v>481</v>
      </c>
      <c r="G22" s="38"/>
      <c r="H22" s="38"/>
      <c r="I22" s="44"/>
    </row>
    <row r="23" spans="1:9" ht="180" x14ac:dyDescent="0.25">
      <c r="A23" t="s">
        <v>136</v>
      </c>
      <c r="B23" s="43" t="s">
        <v>635</v>
      </c>
      <c r="C23" s="37" t="s">
        <v>137</v>
      </c>
      <c r="D23" s="38" t="s">
        <v>481</v>
      </c>
      <c r="E23" s="37" t="s">
        <v>138</v>
      </c>
      <c r="F23" s="38" t="s">
        <v>481</v>
      </c>
      <c r="G23" s="38"/>
      <c r="H23" s="38"/>
      <c r="I23" s="44"/>
    </row>
    <row r="24" spans="1:9" ht="105" x14ac:dyDescent="0.25">
      <c r="A24" t="s">
        <v>142</v>
      </c>
      <c r="B24" s="43" t="s">
        <v>636</v>
      </c>
      <c r="C24" s="37" t="s">
        <v>143</v>
      </c>
      <c r="D24" s="38" t="s">
        <v>481</v>
      </c>
      <c r="E24" s="37" t="s">
        <v>144</v>
      </c>
      <c r="F24" s="38" t="s">
        <v>481</v>
      </c>
      <c r="G24" s="38"/>
      <c r="H24" s="38"/>
      <c r="I24" s="44"/>
    </row>
    <row r="25" spans="1:9" ht="409.5" customHeight="1" x14ac:dyDescent="0.25">
      <c r="A25" t="s">
        <v>130</v>
      </c>
      <c r="B25" s="43" t="s">
        <v>637</v>
      </c>
      <c r="C25" s="37" t="s">
        <v>131</v>
      </c>
      <c r="D25" s="38" t="s">
        <v>481</v>
      </c>
      <c r="E25" s="37" t="s">
        <v>132</v>
      </c>
      <c r="F25" s="38" t="s">
        <v>481</v>
      </c>
      <c r="G25" s="38"/>
      <c r="H25" s="38"/>
      <c r="I25" s="44"/>
    </row>
    <row r="26" spans="1:9" ht="60" x14ac:dyDescent="0.25">
      <c r="A26" t="s">
        <v>109</v>
      </c>
      <c r="B26" s="43" t="s">
        <v>638</v>
      </c>
      <c r="C26" s="37" t="s">
        <v>110</v>
      </c>
      <c r="D26" s="38" t="s">
        <v>481</v>
      </c>
      <c r="E26" s="37" t="s">
        <v>111</v>
      </c>
      <c r="F26" s="38" t="s">
        <v>481</v>
      </c>
      <c r="G26" s="38"/>
      <c r="H26" s="38"/>
      <c r="I26" s="44"/>
    </row>
    <row r="27" spans="1:9" ht="105" x14ac:dyDescent="0.25">
      <c r="A27" t="s">
        <v>112</v>
      </c>
      <c r="B27" s="43" t="s">
        <v>639</v>
      </c>
      <c r="C27" s="37" t="s">
        <v>113</v>
      </c>
      <c r="D27" s="38" t="s">
        <v>481</v>
      </c>
      <c r="E27" s="37" t="s">
        <v>114</v>
      </c>
      <c r="F27" s="38" t="s">
        <v>481</v>
      </c>
      <c r="G27" s="38"/>
      <c r="H27" s="38"/>
      <c r="I27" s="44"/>
    </row>
    <row r="28" spans="1:9" ht="105" x14ac:dyDescent="0.25">
      <c r="A28" t="s">
        <v>118</v>
      </c>
      <c r="B28" s="43" t="s">
        <v>640</v>
      </c>
      <c r="C28" s="37" t="s">
        <v>119</v>
      </c>
      <c r="D28" s="38" t="s">
        <v>481</v>
      </c>
      <c r="E28" s="37" t="s">
        <v>120</v>
      </c>
      <c r="F28" s="38" t="s">
        <v>481</v>
      </c>
      <c r="G28" s="38"/>
      <c r="H28" s="38"/>
      <c r="I28" s="44"/>
    </row>
    <row r="29" spans="1:9" ht="90" x14ac:dyDescent="0.25">
      <c r="A29" t="s">
        <v>115</v>
      </c>
      <c r="B29" s="43" t="s">
        <v>641</v>
      </c>
      <c r="C29" s="37" t="s">
        <v>116</v>
      </c>
      <c r="D29" s="38" t="s">
        <v>481</v>
      </c>
      <c r="E29" s="37" t="s">
        <v>117</v>
      </c>
      <c r="F29" s="38" t="s">
        <v>481</v>
      </c>
      <c r="G29" s="38"/>
      <c r="H29" s="38"/>
      <c r="I29" s="44"/>
    </row>
    <row r="30" spans="1:9" ht="165" x14ac:dyDescent="0.25">
      <c r="A30" t="s">
        <v>154</v>
      </c>
      <c r="B30" s="43" t="s">
        <v>642</v>
      </c>
      <c r="C30" s="37" t="s">
        <v>155</v>
      </c>
      <c r="D30" s="38" t="s">
        <v>481</v>
      </c>
      <c r="E30" s="37" t="s">
        <v>156</v>
      </c>
      <c r="F30" s="38" t="s">
        <v>481</v>
      </c>
      <c r="G30" s="38"/>
      <c r="H30" s="38"/>
      <c r="I30" s="44"/>
    </row>
    <row r="31" spans="1:9" ht="90" x14ac:dyDescent="0.25">
      <c r="A31" t="s">
        <v>157</v>
      </c>
      <c r="B31" s="43" t="s">
        <v>643</v>
      </c>
      <c r="C31" s="37" t="s">
        <v>158</v>
      </c>
      <c r="D31" s="38" t="s">
        <v>481</v>
      </c>
      <c r="E31" s="37" t="s">
        <v>159</v>
      </c>
      <c r="F31" s="38" t="s">
        <v>481</v>
      </c>
      <c r="G31" s="38"/>
      <c r="H31" s="38"/>
      <c r="I31" s="44"/>
    </row>
    <row r="32" spans="1:9" ht="195" x14ac:dyDescent="0.25">
      <c r="A32" t="s">
        <v>163</v>
      </c>
      <c r="B32" s="43" t="s">
        <v>644</v>
      </c>
      <c r="C32" s="37" t="s">
        <v>164</v>
      </c>
      <c r="D32" s="38" t="s">
        <v>481</v>
      </c>
      <c r="E32" s="37" t="s">
        <v>165</v>
      </c>
      <c r="F32" s="38" t="s">
        <v>481</v>
      </c>
      <c r="G32" s="38"/>
      <c r="H32" s="38"/>
      <c r="I32" s="44"/>
    </row>
    <row r="33" spans="1:9" ht="234.75" customHeight="1" thickBot="1" x14ac:dyDescent="0.3">
      <c r="A33" t="s">
        <v>160</v>
      </c>
      <c r="B33" s="45" t="s">
        <v>645</v>
      </c>
      <c r="C33" s="46" t="s">
        <v>161</v>
      </c>
      <c r="D33" s="47" t="s">
        <v>481</v>
      </c>
      <c r="E33" s="46" t="s">
        <v>162</v>
      </c>
      <c r="F33" s="47" t="s">
        <v>481</v>
      </c>
      <c r="G33" s="47"/>
      <c r="H33" s="47"/>
      <c r="I33" s="48"/>
    </row>
  </sheetData>
  <sheetProtection algorithmName="SHA-512" hashValue="icM6ymVXgO1VRdMn7Dd0mR0j1m/wt1nNzPinZBRN2ORkzDHdOJR8SO0zFuPm/zSRLx9G/3337iymP7KS0K6+Dw==" saltValue="DctBZf6K4pTndDl1w7FyrQ==" spinCount="100000" sheet="1" formatColumns="0" formatRows="0" autoFilter="0"/>
  <autoFilter ref="A1:I33" xr:uid="{00000000-0001-0000-0200-000000000000}">
    <sortState xmlns:xlrd2="http://schemas.microsoft.com/office/spreadsheetml/2017/richdata2" ref="A2:I33">
      <sortCondition ref="A1:A33"/>
    </sortState>
  </autoFilter>
  <dataValidations count="5">
    <dataValidation type="list" allowBlank="1" showInputMessage="1" showErrorMessage="1" sqref="D2:D33" xr:uid="{542C78AC-2D2D-413E-958A-70083EE8A9EA}">
      <formula1>vta</formula1>
    </dataValidation>
    <dataValidation type="list" allowBlank="1" showInputMessage="1" showErrorMessage="1" sqref="F2:F33" xr:uid="{27983B61-245E-4826-97F3-07485436F73B}">
      <formula1>hma</formula1>
    </dataValidation>
    <dataValidation allowBlank="1" showInputMessage="1" showErrorMessage="1" prompt="Arviointikriteerit ja perustelut on esitetty välilehdellä &quot;Arvioinnin ohjeet&quot;. " sqref="D1 F1" xr:uid="{41641C82-C95B-40C7-AF4E-8A984BF5C7FC}"/>
    <dataValidation allowBlank="1" showInputMessage="1" showErrorMessage="1" prompt="Huomioi toimenpiteen määrittelyssä Tukesin hyväksytty menettelytapa. Toimenpiteen aikataulu ja vastuuhenkilö kirjataan Toimenpiteiden yhteenveto -välilehdelle. " sqref="I2:I33" xr:uid="{B05FE445-1E7D-4712-AEEC-63709BE1ED55}"/>
    <dataValidation allowBlank="1" showInputMessage="1" showErrorMessage="1" prompt="Lyhyt kuvaus olemassa olevasta menettelytavasta ja mahdolliset viittaukset asiaan liittyviin ohjeisiin." sqref="G1" xr:uid="{EE44BA78-A619-4087-9682-D20EE98A206B}"/>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331B-F4B7-471C-B29F-500A74B841C5}">
  <sheetPr>
    <tabColor theme="6" tint="0.79998168889431442"/>
  </sheetPr>
  <dimension ref="A1:J37"/>
  <sheetViews>
    <sheetView topLeftCell="B1" zoomScaleNormal="100" workbookViewId="0">
      <pane ySplit="1" topLeftCell="A2" activePane="bottomLeft" state="frozen"/>
      <selection activeCell="B1" sqref="B1"/>
      <selection pane="bottomLeft" activeCell="B38" sqref="B38"/>
    </sheetView>
  </sheetViews>
  <sheetFormatPr defaultRowHeight="15" x14ac:dyDescent="0.25"/>
  <cols>
    <col min="1" max="1" width="11.5703125" hidden="1" customWidth="1"/>
    <col min="2" max="2" width="29.42578125" customWidth="1"/>
    <col min="3" max="3" width="39.85546875" customWidth="1"/>
    <col min="4" max="4" width="17.85546875" customWidth="1"/>
    <col min="5" max="5" width="50.140625" customWidth="1"/>
    <col min="6" max="6" width="23.5703125" customWidth="1"/>
    <col min="7" max="7" width="27.140625" customWidth="1"/>
    <col min="8" max="8" width="38.5703125" customWidth="1"/>
    <col min="9" max="9" width="42" customWidth="1"/>
    <col min="10" max="10" width="80.5703125" customWidth="1"/>
  </cols>
  <sheetData>
    <row r="1" spans="1:10" ht="66.75" customHeight="1" x14ac:dyDescent="0.25">
      <c r="A1" t="s">
        <v>0</v>
      </c>
      <c r="B1" s="40" t="s">
        <v>466</v>
      </c>
      <c r="C1" s="41" t="s">
        <v>1</v>
      </c>
      <c r="D1" s="41" t="s">
        <v>467</v>
      </c>
      <c r="E1" s="41" t="s">
        <v>2</v>
      </c>
      <c r="F1" s="41" t="s">
        <v>496</v>
      </c>
      <c r="G1" s="41" t="s">
        <v>588</v>
      </c>
      <c r="H1" s="41" t="s">
        <v>469</v>
      </c>
      <c r="I1" s="41" t="s">
        <v>464</v>
      </c>
      <c r="J1" s="42" t="s">
        <v>525</v>
      </c>
    </row>
    <row r="2" spans="1:10" ht="409.5" x14ac:dyDescent="0.25">
      <c r="A2" t="s">
        <v>187</v>
      </c>
      <c r="B2" s="43" t="s">
        <v>646</v>
      </c>
      <c r="C2" s="37" t="s">
        <v>188</v>
      </c>
      <c r="D2" s="38" t="s">
        <v>481</v>
      </c>
      <c r="E2" s="37" t="s">
        <v>526</v>
      </c>
      <c r="F2" s="38" t="s">
        <v>481</v>
      </c>
      <c r="G2" s="38"/>
      <c r="I2" s="38"/>
      <c r="J2" s="49" t="s">
        <v>527</v>
      </c>
    </row>
    <row r="3" spans="1:10" ht="90" x14ac:dyDescent="0.25">
      <c r="A3" t="s">
        <v>178</v>
      </c>
      <c r="B3" s="43" t="s">
        <v>647</v>
      </c>
      <c r="C3" s="37" t="s">
        <v>179</v>
      </c>
      <c r="D3" s="38" t="s">
        <v>481</v>
      </c>
      <c r="E3" s="37" t="s">
        <v>180</v>
      </c>
      <c r="F3" s="38" t="s">
        <v>481</v>
      </c>
      <c r="G3" s="38"/>
      <c r="H3" s="38"/>
      <c r="I3" s="38"/>
      <c r="J3" s="50"/>
    </row>
    <row r="4" spans="1:10" ht="135" x14ac:dyDescent="0.25">
      <c r="A4" t="s">
        <v>181</v>
      </c>
      <c r="B4" s="43" t="s">
        <v>648</v>
      </c>
      <c r="C4" s="37" t="s">
        <v>182</v>
      </c>
      <c r="D4" s="38" t="s">
        <v>481</v>
      </c>
      <c r="E4" s="37" t="s">
        <v>183</v>
      </c>
      <c r="F4" s="38" t="s">
        <v>481</v>
      </c>
      <c r="G4" s="38"/>
      <c r="H4" s="38"/>
      <c r="I4" s="38"/>
      <c r="J4" s="50"/>
    </row>
    <row r="5" spans="1:10" ht="120" x14ac:dyDescent="0.25">
      <c r="A5" t="s">
        <v>184</v>
      </c>
      <c r="B5" s="43" t="s">
        <v>649</v>
      </c>
      <c r="C5" s="37" t="s">
        <v>185</v>
      </c>
      <c r="D5" s="38" t="s">
        <v>481</v>
      </c>
      <c r="E5" s="37" t="s">
        <v>186</v>
      </c>
      <c r="F5" s="38" t="s">
        <v>481</v>
      </c>
      <c r="G5" s="38"/>
      <c r="H5" s="38"/>
      <c r="I5" s="38"/>
      <c r="J5" s="50"/>
    </row>
    <row r="6" spans="1:10" ht="405" x14ac:dyDescent="0.25">
      <c r="A6" t="s">
        <v>176</v>
      </c>
      <c r="B6" s="43" t="s">
        <v>650</v>
      </c>
      <c r="C6" s="37" t="s">
        <v>177</v>
      </c>
      <c r="D6" s="38" t="s">
        <v>481</v>
      </c>
      <c r="E6" s="37" t="s">
        <v>528</v>
      </c>
      <c r="F6" s="38" t="s">
        <v>481</v>
      </c>
      <c r="G6" s="38"/>
      <c r="H6" s="38"/>
      <c r="I6" s="38"/>
      <c r="J6" s="49" t="s">
        <v>529</v>
      </c>
    </row>
    <row r="7" spans="1:10" ht="409.5" x14ac:dyDescent="0.25">
      <c r="A7" t="s">
        <v>189</v>
      </c>
      <c r="B7" s="43" t="s">
        <v>651</v>
      </c>
      <c r="C7" s="37" t="s">
        <v>190</v>
      </c>
      <c r="D7" s="38" t="s">
        <v>481</v>
      </c>
      <c r="E7" s="37" t="s">
        <v>530</v>
      </c>
      <c r="F7" s="38" t="s">
        <v>481</v>
      </c>
      <c r="G7" s="38"/>
      <c r="H7" s="38"/>
      <c r="I7" s="38"/>
      <c r="J7" s="49" t="s">
        <v>531</v>
      </c>
    </row>
    <row r="8" spans="1:10" ht="354.75" customHeight="1" x14ac:dyDescent="0.25">
      <c r="A8" t="s">
        <v>208</v>
      </c>
      <c r="B8" s="43" t="s">
        <v>652</v>
      </c>
      <c r="C8" s="37" t="s">
        <v>209</v>
      </c>
      <c r="D8" s="38" t="s">
        <v>481</v>
      </c>
      <c r="E8" s="37" t="s">
        <v>210</v>
      </c>
      <c r="F8" s="38" t="s">
        <v>481</v>
      </c>
      <c r="G8" s="38"/>
      <c r="H8" s="38"/>
      <c r="I8" s="38"/>
      <c r="J8" s="50"/>
    </row>
    <row r="9" spans="1:10" ht="270" x14ac:dyDescent="0.25">
      <c r="A9" t="s">
        <v>206</v>
      </c>
      <c r="B9" s="43" t="s">
        <v>653</v>
      </c>
      <c r="C9" s="37" t="s">
        <v>207</v>
      </c>
      <c r="D9" s="38" t="s">
        <v>481</v>
      </c>
      <c r="E9" s="37" t="s">
        <v>532</v>
      </c>
      <c r="F9" s="38" t="s">
        <v>481</v>
      </c>
      <c r="G9" s="38"/>
      <c r="H9" s="38"/>
      <c r="I9" s="38"/>
      <c r="J9" s="49" t="s">
        <v>533</v>
      </c>
    </row>
    <row r="10" spans="1:10" ht="195" x14ac:dyDescent="0.25">
      <c r="A10" t="s">
        <v>214</v>
      </c>
      <c r="B10" s="43" t="s">
        <v>654</v>
      </c>
      <c r="C10" s="37" t="s">
        <v>215</v>
      </c>
      <c r="D10" s="38" t="s">
        <v>481</v>
      </c>
      <c r="E10" s="37" t="s">
        <v>216</v>
      </c>
      <c r="F10" s="38" t="s">
        <v>481</v>
      </c>
      <c r="G10" s="38"/>
      <c r="H10" s="38"/>
      <c r="I10" s="38"/>
      <c r="J10" s="50"/>
    </row>
    <row r="11" spans="1:10" ht="285" x14ac:dyDescent="0.25">
      <c r="A11" t="s">
        <v>166</v>
      </c>
      <c r="B11" s="43" t="s">
        <v>655</v>
      </c>
      <c r="C11" s="37" t="s">
        <v>167</v>
      </c>
      <c r="D11" s="38" t="s">
        <v>481</v>
      </c>
      <c r="E11" s="37" t="s">
        <v>168</v>
      </c>
      <c r="F11" s="38" t="s">
        <v>481</v>
      </c>
      <c r="G11" s="38"/>
      <c r="H11" s="38"/>
      <c r="I11" s="38"/>
      <c r="J11" s="50"/>
    </row>
    <row r="12" spans="1:10" ht="195" x14ac:dyDescent="0.25">
      <c r="A12" t="s">
        <v>169</v>
      </c>
      <c r="B12" s="43" t="s">
        <v>656</v>
      </c>
      <c r="C12" s="37" t="s">
        <v>170</v>
      </c>
      <c r="D12" s="38" t="s">
        <v>481</v>
      </c>
      <c r="E12" s="37" t="s">
        <v>534</v>
      </c>
      <c r="F12" s="38" t="s">
        <v>481</v>
      </c>
      <c r="G12" s="38"/>
      <c r="H12" s="38"/>
      <c r="I12" s="38"/>
      <c r="J12" s="49" t="s">
        <v>535</v>
      </c>
    </row>
    <row r="13" spans="1:10" ht="375" x14ac:dyDescent="0.25">
      <c r="A13" t="s">
        <v>171</v>
      </c>
      <c r="B13" s="43" t="s">
        <v>657</v>
      </c>
      <c r="C13" s="37" t="s">
        <v>172</v>
      </c>
      <c r="D13" s="38" t="s">
        <v>481</v>
      </c>
      <c r="E13" s="37" t="s">
        <v>173</v>
      </c>
      <c r="F13" s="38" t="s">
        <v>481</v>
      </c>
      <c r="G13" s="38"/>
      <c r="H13" s="38"/>
      <c r="I13" s="38"/>
      <c r="J13" s="50"/>
    </row>
    <row r="14" spans="1:10" ht="384.75" customHeight="1" x14ac:dyDescent="0.25">
      <c r="A14" t="s">
        <v>174</v>
      </c>
      <c r="B14" s="43" t="s">
        <v>658</v>
      </c>
      <c r="C14" s="37" t="s">
        <v>175</v>
      </c>
      <c r="D14" s="38" t="s">
        <v>481</v>
      </c>
      <c r="E14" s="37" t="s">
        <v>497</v>
      </c>
      <c r="F14" s="38" t="s">
        <v>481</v>
      </c>
      <c r="G14" s="38"/>
      <c r="H14" s="38"/>
      <c r="I14" s="38"/>
      <c r="J14" s="50"/>
    </row>
    <row r="15" spans="1:10" ht="255" x14ac:dyDescent="0.25">
      <c r="A15" t="s">
        <v>191</v>
      </c>
      <c r="B15" s="43" t="s">
        <v>659</v>
      </c>
      <c r="C15" s="37" t="s">
        <v>192</v>
      </c>
      <c r="D15" s="38" t="s">
        <v>481</v>
      </c>
      <c r="E15" s="37" t="s">
        <v>193</v>
      </c>
      <c r="F15" s="38" t="s">
        <v>481</v>
      </c>
      <c r="G15" s="38"/>
      <c r="H15" s="38"/>
      <c r="I15" s="38"/>
      <c r="J15" s="50"/>
    </row>
    <row r="16" spans="1:10" ht="240" x14ac:dyDescent="0.25">
      <c r="A16" t="s">
        <v>197</v>
      </c>
      <c r="B16" s="43" t="s">
        <v>660</v>
      </c>
      <c r="C16" s="37" t="s">
        <v>198</v>
      </c>
      <c r="D16" s="38" t="s">
        <v>481</v>
      </c>
      <c r="E16" s="37" t="s">
        <v>199</v>
      </c>
      <c r="F16" s="38" t="s">
        <v>481</v>
      </c>
      <c r="G16" s="38"/>
      <c r="H16" s="38"/>
      <c r="I16" s="38"/>
      <c r="J16" s="50"/>
    </row>
    <row r="17" spans="1:10" ht="90" x14ac:dyDescent="0.25">
      <c r="A17" t="s">
        <v>200</v>
      </c>
      <c r="B17" s="43" t="s">
        <v>661</v>
      </c>
      <c r="C17" s="37" t="s">
        <v>201</v>
      </c>
      <c r="D17" s="38" t="s">
        <v>481</v>
      </c>
      <c r="E17" s="37" t="s">
        <v>202</v>
      </c>
      <c r="F17" s="38" t="s">
        <v>481</v>
      </c>
      <c r="G17" s="38"/>
      <c r="H17" s="38"/>
      <c r="I17" s="38"/>
      <c r="J17" s="50"/>
    </row>
    <row r="18" spans="1:10" ht="150" x14ac:dyDescent="0.25">
      <c r="A18" t="s">
        <v>203</v>
      </c>
      <c r="B18" s="43" t="s">
        <v>662</v>
      </c>
      <c r="C18" s="37" t="s">
        <v>204</v>
      </c>
      <c r="D18" s="38" t="s">
        <v>481</v>
      </c>
      <c r="E18" s="37" t="s">
        <v>205</v>
      </c>
      <c r="F18" s="38" t="s">
        <v>481</v>
      </c>
      <c r="G18" s="38"/>
      <c r="H18" s="38"/>
      <c r="I18" s="38"/>
      <c r="J18" s="50"/>
    </row>
    <row r="19" spans="1:10" ht="150" x14ac:dyDescent="0.25">
      <c r="A19" t="s">
        <v>194</v>
      </c>
      <c r="B19" s="43" t="s">
        <v>663</v>
      </c>
      <c r="C19" s="37" t="s">
        <v>195</v>
      </c>
      <c r="D19" s="38" t="s">
        <v>481</v>
      </c>
      <c r="E19" s="37" t="s">
        <v>196</v>
      </c>
      <c r="F19" s="38" t="s">
        <v>481</v>
      </c>
      <c r="G19" s="38"/>
      <c r="H19" s="38"/>
      <c r="I19" s="38"/>
      <c r="J19" s="50"/>
    </row>
    <row r="20" spans="1:10" ht="180" x14ac:dyDescent="0.25">
      <c r="A20" t="s">
        <v>211</v>
      </c>
      <c r="B20" s="43" t="s">
        <v>664</v>
      </c>
      <c r="C20" s="37" t="s">
        <v>212</v>
      </c>
      <c r="D20" s="38" t="s">
        <v>481</v>
      </c>
      <c r="E20" s="37" t="s">
        <v>213</v>
      </c>
      <c r="F20" s="38" t="s">
        <v>481</v>
      </c>
      <c r="G20" s="38"/>
      <c r="H20" s="38"/>
      <c r="I20" s="38"/>
      <c r="J20" s="50"/>
    </row>
    <row r="21" spans="1:10" ht="360" x14ac:dyDescent="0.25">
      <c r="A21" t="s">
        <v>220</v>
      </c>
      <c r="B21" s="43" t="s">
        <v>665</v>
      </c>
      <c r="C21" s="37" t="s">
        <v>221</v>
      </c>
      <c r="D21" s="38" t="s">
        <v>481</v>
      </c>
      <c r="E21" s="37" t="s">
        <v>222</v>
      </c>
      <c r="F21" s="38" t="s">
        <v>481</v>
      </c>
      <c r="G21" s="38"/>
      <c r="H21" s="38"/>
      <c r="I21" s="38"/>
      <c r="J21" s="50"/>
    </row>
    <row r="22" spans="1:10" ht="120" x14ac:dyDescent="0.25">
      <c r="A22" t="s">
        <v>223</v>
      </c>
      <c r="B22" s="43" t="s">
        <v>666</v>
      </c>
      <c r="C22" s="37" t="s">
        <v>224</v>
      </c>
      <c r="D22" s="38" t="s">
        <v>481</v>
      </c>
      <c r="E22" s="37" t="s">
        <v>225</v>
      </c>
      <c r="F22" s="38" t="s">
        <v>481</v>
      </c>
      <c r="G22" s="38"/>
      <c r="H22" s="38"/>
      <c r="I22" s="38"/>
      <c r="J22" s="50"/>
    </row>
    <row r="23" spans="1:10" ht="270" x14ac:dyDescent="0.25">
      <c r="A23" t="s">
        <v>226</v>
      </c>
      <c r="B23" s="43" t="s">
        <v>667</v>
      </c>
      <c r="C23" s="37" t="s">
        <v>227</v>
      </c>
      <c r="D23" s="38" t="s">
        <v>481</v>
      </c>
      <c r="E23" s="37" t="s">
        <v>228</v>
      </c>
      <c r="F23" s="38" t="s">
        <v>481</v>
      </c>
      <c r="G23" s="38"/>
      <c r="H23" s="38"/>
      <c r="I23" s="38"/>
      <c r="J23" s="50"/>
    </row>
    <row r="24" spans="1:10" ht="105" x14ac:dyDescent="0.25">
      <c r="A24" t="s">
        <v>229</v>
      </c>
      <c r="B24" s="43" t="s">
        <v>668</v>
      </c>
      <c r="C24" s="37" t="s">
        <v>230</v>
      </c>
      <c r="D24" s="38" t="s">
        <v>481</v>
      </c>
      <c r="E24" s="37" t="s">
        <v>231</v>
      </c>
      <c r="F24" s="38" t="s">
        <v>481</v>
      </c>
      <c r="G24" s="38"/>
      <c r="H24" s="38"/>
      <c r="I24" s="38"/>
      <c r="J24" s="50"/>
    </row>
    <row r="25" spans="1:10" ht="75" x14ac:dyDescent="0.25">
      <c r="A25" t="s">
        <v>232</v>
      </c>
      <c r="B25" s="43" t="s">
        <v>669</v>
      </c>
      <c r="C25" s="37" t="s">
        <v>233</v>
      </c>
      <c r="D25" s="38" t="s">
        <v>481</v>
      </c>
      <c r="E25" s="37" t="s">
        <v>234</v>
      </c>
      <c r="F25" s="38" t="s">
        <v>481</v>
      </c>
      <c r="G25" s="38"/>
      <c r="H25" s="38"/>
      <c r="I25" s="38"/>
      <c r="J25" s="50"/>
    </row>
    <row r="26" spans="1:10" ht="45" x14ac:dyDescent="0.25">
      <c r="A26" t="s">
        <v>258</v>
      </c>
      <c r="B26" s="43" t="s">
        <v>670</v>
      </c>
      <c r="C26" s="37" t="s">
        <v>259</v>
      </c>
      <c r="D26" s="38" t="s">
        <v>481</v>
      </c>
      <c r="E26" s="37" t="s">
        <v>260</v>
      </c>
      <c r="F26" s="38" t="s">
        <v>481</v>
      </c>
      <c r="G26" s="38"/>
      <c r="H26" s="38"/>
      <c r="I26" s="38"/>
      <c r="J26" s="50"/>
    </row>
    <row r="27" spans="1:10" ht="345" x14ac:dyDescent="0.25">
      <c r="A27" t="s">
        <v>238</v>
      </c>
      <c r="B27" s="43" t="s">
        <v>671</v>
      </c>
      <c r="C27" s="37" t="s">
        <v>239</v>
      </c>
      <c r="D27" s="38" t="s">
        <v>481</v>
      </c>
      <c r="E27" s="37" t="s">
        <v>536</v>
      </c>
      <c r="F27" s="38" t="s">
        <v>481</v>
      </c>
      <c r="G27" s="38"/>
      <c r="H27" s="38"/>
      <c r="I27" s="38"/>
      <c r="J27" s="49" t="s">
        <v>537</v>
      </c>
    </row>
    <row r="28" spans="1:10" ht="225" x14ac:dyDescent="0.25">
      <c r="A28" t="s">
        <v>240</v>
      </c>
      <c r="B28" s="43" t="s">
        <v>672</v>
      </c>
      <c r="C28" s="37" t="s">
        <v>241</v>
      </c>
      <c r="D28" s="38" t="s">
        <v>481</v>
      </c>
      <c r="E28" s="37" t="s">
        <v>242</v>
      </c>
      <c r="F28" s="38" t="s">
        <v>481</v>
      </c>
      <c r="G28" s="38"/>
      <c r="H28" s="38"/>
      <c r="I28" s="38"/>
      <c r="J28" s="50"/>
    </row>
    <row r="29" spans="1:10" ht="225" x14ac:dyDescent="0.25">
      <c r="A29" t="s">
        <v>243</v>
      </c>
      <c r="B29" s="43" t="s">
        <v>673</v>
      </c>
      <c r="C29" s="37" t="s">
        <v>244</v>
      </c>
      <c r="D29" s="38" t="s">
        <v>481</v>
      </c>
      <c r="E29" s="37" t="s">
        <v>245</v>
      </c>
      <c r="F29" s="38" t="s">
        <v>481</v>
      </c>
      <c r="G29" s="38"/>
      <c r="H29" s="38"/>
      <c r="I29" s="38"/>
      <c r="J29" s="50"/>
    </row>
    <row r="30" spans="1:10" ht="195" x14ac:dyDescent="0.25">
      <c r="A30" t="s">
        <v>246</v>
      </c>
      <c r="B30" s="43" t="s">
        <v>674</v>
      </c>
      <c r="C30" s="37" t="s">
        <v>247</v>
      </c>
      <c r="D30" s="38" t="s">
        <v>481</v>
      </c>
      <c r="E30" s="37" t="s">
        <v>248</v>
      </c>
      <c r="F30" s="38" t="s">
        <v>481</v>
      </c>
      <c r="G30" s="38"/>
      <c r="H30" s="38"/>
      <c r="I30" s="38"/>
      <c r="J30" s="50"/>
    </row>
    <row r="31" spans="1:10" ht="90" x14ac:dyDescent="0.25">
      <c r="A31" t="s">
        <v>249</v>
      </c>
      <c r="B31" s="43" t="s">
        <v>675</v>
      </c>
      <c r="C31" s="37" t="s">
        <v>250</v>
      </c>
      <c r="D31" s="38" t="s">
        <v>481</v>
      </c>
      <c r="E31" s="37" t="s">
        <v>251</v>
      </c>
      <c r="F31" s="38" t="s">
        <v>481</v>
      </c>
      <c r="G31" s="38"/>
      <c r="H31" s="38"/>
      <c r="I31" s="38"/>
      <c r="J31" s="50"/>
    </row>
    <row r="32" spans="1:10" ht="75" x14ac:dyDescent="0.25">
      <c r="A32" t="s">
        <v>252</v>
      </c>
      <c r="B32" s="43" t="s">
        <v>676</v>
      </c>
      <c r="C32" s="37" t="s">
        <v>253</v>
      </c>
      <c r="D32" s="38" t="s">
        <v>481</v>
      </c>
      <c r="E32" s="37" t="s">
        <v>254</v>
      </c>
      <c r="F32" s="38" t="s">
        <v>481</v>
      </c>
      <c r="G32" s="38"/>
      <c r="H32" s="38"/>
      <c r="I32" s="38"/>
      <c r="J32" s="50"/>
    </row>
    <row r="33" spans="1:10" ht="409.5" x14ac:dyDescent="0.25">
      <c r="A33" t="s">
        <v>255</v>
      </c>
      <c r="B33" s="43" t="s">
        <v>677</v>
      </c>
      <c r="C33" s="37" t="s">
        <v>256</v>
      </c>
      <c r="D33" s="38" t="s">
        <v>481</v>
      </c>
      <c r="E33" s="37" t="s">
        <v>257</v>
      </c>
      <c r="F33" s="38" t="s">
        <v>481</v>
      </c>
      <c r="G33" s="38"/>
      <c r="H33" s="38"/>
      <c r="I33" s="38"/>
      <c r="J33" s="50"/>
    </row>
    <row r="34" spans="1:10" ht="150" x14ac:dyDescent="0.25">
      <c r="A34" t="s">
        <v>261</v>
      </c>
      <c r="B34" s="43" t="s">
        <v>678</v>
      </c>
      <c r="C34" s="37" t="s">
        <v>262</v>
      </c>
      <c r="D34" s="38" t="s">
        <v>481</v>
      </c>
      <c r="E34" s="37" t="s">
        <v>263</v>
      </c>
      <c r="F34" s="38" t="s">
        <v>481</v>
      </c>
      <c r="G34" s="38"/>
      <c r="H34" s="38"/>
      <c r="I34" s="38"/>
      <c r="J34" s="50"/>
    </row>
    <row r="35" spans="1:10" ht="409.5" x14ac:dyDescent="0.25">
      <c r="A35" t="s">
        <v>217</v>
      </c>
      <c r="B35" s="43" t="s">
        <v>679</v>
      </c>
      <c r="C35" s="37" t="s">
        <v>218</v>
      </c>
      <c r="D35" s="38" t="s">
        <v>481</v>
      </c>
      <c r="E35" s="37" t="s">
        <v>219</v>
      </c>
      <c r="F35" s="38" t="s">
        <v>481</v>
      </c>
      <c r="G35" s="38"/>
      <c r="H35" s="38"/>
      <c r="I35" s="38"/>
      <c r="J35" s="50"/>
    </row>
    <row r="36" spans="1:10" ht="75" x14ac:dyDescent="0.25">
      <c r="A36" t="s">
        <v>235</v>
      </c>
      <c r="B36" s="43" t="s">
        <v>680</v>
      </c>
      <c r="C36" s="37" t="s">
        <v>236</v>
      </c>
      <c r="D36" s="38" t="s">
        <v>481</v>
      </c>
      <c r="E36" s="37" t="s">
        <v>237</v>
      </c>
      <c r="F36" s="38" t="s">
        <v>481</v>
      </c>
      <c r="G36" s="38"/>
      <c r="H36" s="38"/>
      <c r="I36" s="38"/>
      <c r="J36" s="50"/>
    </row>
    <row r="37" spans="1:10" ht="267.75" customHeight="1" thickBot="1" x14ac:dyDescent="0.3">
      <c r="A37" t="s">
        <v>264</v>
      </c>
      <c r="B37" s="45" t="s">
        <v>681</v>
      </c>
      <c r="C37" s="46" t="s">
        <v>265</v>
      </c>
      <c r="D37" s="47" t="s">
        <v>481</v>
      </c>
      <c r="E37" s="46" t="s">
        <v>266</v>
      </c>
      <c r="F37" s="47" t="s">
        <v>481</v>
      </c>
      <c r="G37" s="47"/>
      <c r="H37" s="47"/>
      <c r="I37" s="47"/>
      <c r="J37" s="51"/>
    </row>
  </sheetData>
  <sheetProtection algorithmName="SHA-512" hashValue="vtBTUYZ3wQpSrys4OCUkbN7YNX49ynHeSLFZZ6ogJqmdJuwETxcqmNgN6cw0OF11CtcLfCaFMScEFskmVz4HEg==" saltValue="8iZxVOhXI1QtPogCp7O/Gw==" spinCount="100000" sheet="1" objects="1" scenarios="1" formatColumns="0" formatRows="0" autoFilter="0"/>
  <autoFilter ref="A1:I37" xr:uid="{00000000-0001-0000-0300-000000000000}">
    <sortState xmlns:xlrd2="http://schemas.microsoft.com/office/spreadsheetml/2017/richdata2" ref="A2:I37">
      <sortCondition ref="A1:A37"/>
    </sortState>
  </autoFilter>
  <dataValidations count="5">
    <dataValidation type="list" allowBlank="1" showInputMessage="1" showErrorMessage="1" sqref="D2:D37" xr:uid="{855BF93D-5856-4649-BC97-FE6E2D49406F}">
      <formula1>vta</formula1>
    </dataValidation>
    <dataValidation type="list" allowBlank="1" showInputMessage="1" showErrorMessage="1" sqref="F2:F37" xr:uid="{053A649D-1C20-4428-ABC3-A71539DBF2A3}">
      <formula1>hma</formula1>
    </dataValidation>
    <dataValidation allowBlank="1" showInputMessage="1" showErrorMessage="1" prompt="Arviointikriteerit ja perustelut on esitetty välilehdellä &quot;Arvioinnin ohjeet&quot;. " sqref="D1 F1" xr:uid="{18FB49F7-FB22-42FA-B9A0-0AA50B79560B}"/>
    <dataValidation allowBlank="1" showInputMessage="1" showErrorMessage="1" prompt="Huomioi toimenpiteen määrittelyssä Tukesin hyväksytty menettelytapa. Toimenpiteen aikataulu ja vastuuhenkilö kirjataan Toimenpiteiden yhteenveto -välilehdelle. " sqref="I2:I37" xr:uid="{072F8947-E037-4013-B08E-17EBB4F54918}"/>
    <dataValidation allowBlank="1" showInputMessage="1" showErrorMessage="1" prompt="Lyhyt kuvaus olemassa olevasta menettelytavasta ja mahdolliset viittaukset asiaan liittyviin ohjeisiin._x000a_" sqref="G1" xr:uid="{18F67CD1-5F05-431B-B3A2-D4A8A40D7B66}"/>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F452B-E746-470A-89F2-BC88EAF357BE}">
  <sheetPr>
    <tabColor theme="7" tint="0.79998168889431442"/>
  </sheetPr>
  <dimension ref="A1:I34"/>
  <sheetViews>
    <sheetView topLeftCell="B1" workbookViewId="0">
      <pane ySplit="1" topLeftCell="A2" activePane="bottomLeft" state="frozen"/>
      <selection activeCell="B1" sqref="B1"/>
      <selection pane="bottomLeft" activeCell="B35" sqref="B35"/>
    </sheetView>
  </sheetViews>
  <sheetFormatPr defaultRowHeight="15" x14ac:dyDescent="0.25"/>
  <cols>
    <col min="1" max="1" width="22.5703125" hidden="1" customWidth="1"/>
    <col min="2" max="2" width="26.140625" customWidth="1"/>
    <col min="3" max="3" width="36.5703125" customWidth="1"/>
    <col min="4" max="4" width="20.5703125" customWidth="1"/>
    <col min="5" max="5" width="50.5703125" customWidth="1"/>
    <col min="6" max="6" width="18.5703125" customWidth="1"/>
    <col min="7" max="7" width="41.28515625" customWidth="1"/>
    <col min="8" max="8" width="42.28515625" customWidth="1"/>
    <col min="9" max="9" width="50.5703125" customWidth="1"/>
  </cols>
  <sheetData>
    <row r="1" spans="1:9" ht="45" x14ac:dyDescent="0.25">
      <c r="A1" t="s">
        <v>0</v>
      </c>
      <c r="B1" s="40" t="s">
        <v>500</v>
      </c>
      <c r="C1" s="41" t="s">
        <v>1</v>
      </c>
      <c r="D1" s="41" t="s">
        <v>467</v>
      </c>
      <c r="E1" s="41" t="s">
        <v>2</v>
      </c>
      <c r="F1" s="41" t="s">
        <v>496</v>
      </c>
      <c r="G1" s="41" t="s">
        <v>588</v>
      </c>
      <c r="H1" s="41" t="s">
        <v>469</v>
      </c>
      <c r="I1" s="42" t="s">
        <v>464</v>
      </c>
    </row>
    <row r="2" spans="1:9" ht="215.25" customHeight="1" x14ac:dyDescent="0.25">
      <c r="A2" t="s">
        <v>267</v>
      </c>
      <c r="B2" s="43" t="s">
        <v>682</v>
      </c>
      <c r="C2" s="37" t="s">
        <v>269</v>
      </c>
      <c r="D2" s="38" t="s">
        <v>481</v>
      </c>
      <c r="E2" s="37" t="s">
        <v>270</v>
      </c>
      <c r="F2" s="38" t="s">
        <v>481</v>
      </c>
      <c r="G2" s="38"/>
      <c r="H2" s="38"/>
      <c r="I2" s="44"/>
    </row>
    <row r="3" spans="1:9" ht="240" x14ac:dyDescent="0.25">
      <c r="A3" t="s">
        <v>271</v>
      </c>
      <c r="B3" s="43" t="s">
        <v>683</v>
      </c>
      <c r="C3" s="37" t="s">
        <v>272</v>
      </c>
      <c r="D3" s="38" t="s">
        <v>481</v>
      </c>
      <c r="E3" s="37" t="s">
        <v>273</v>
      </c>
      <c r="F3" s="38" t="s">
        <v>481</v>
      </c>
      <c r="G3" s="38"/>
      <c r="H3" s="38"/>
      <c r="I3" s="44"/>
    </row>
    <row r="4" spans="1:9" ht="195" x14ac:dyDescent="0.25">
      <c r="A4" t="s">
        <v>274</v>
      </c>
      <c r="B4" s="43" t="s">
        <v>684</v>
      </c>
      <c r="C4" s="37" t="s">
        <v>275</v>
      </c>
      <c r="D4" s="38" t="s">
        <v>481</v>
      </c>
      <c r="E4" s="37" t="s">
        <v>276</v>
      </c>
      <c r="F4" s="38" t="s">
        <v>481</v>
      </c>
      <c r="G4" s="38"/>
      <c r="H4" s="38"/>
      <c r="I4" s="44"/>
    </row>
    <row r="5" spans="1:9" ht="75" x14ac:dyDescent="0.25">
      <c r="A5" t="s">
        <v>289</v>
      </c>
      <c r="B5" s="43" t="s">
        <v>685</v>
      </c>
      <c r="C5" s="37" t="s">
        <v>290</v>
      </c>
      <c r="D5" s="38" t="s">
        <v>481</v>
      </c>
      <c r="E5" s="37" t="s">
        <v>291</v>
      </c>
      <c r="F5" s="38" t="s">
        <v>481</v>
      </c>
      <c r="G5" s="38"/>
      <c r="H5" s="38"/>
      <c r="I5" s="44"/>
    </row>
    <row r="6" spans="1:9" ht="225" x14ac:dyDescent="0.25">
      <c r="A6" t="s">
        <v>277</v>
      </c>
      <c r="B6" s="43" t="s">
        <v>686</v>
      </c>
      <c r="C6" s="37" t="s">
        <v>278</v>
      </c>
      <c r="D6" s="38" t="s">
        <v>481</v>
      </c>
      <c r="E6" s="37" t="s">
        <v>279</v>
      </c>
      <c r="F6" s="38" t="s">
        <v>481</v>
      </c>
      <c r="G6" s="38"/>
      <c r="H6" s="38"/>
      <c r="I6" s="44"/>
    </row>
    <row r="7" spans="1:9" ht="165" x14ac:dyDescent="0.25">
      <c r="A7" t="s">
        <v>292</v>
      </c>
      <c r="B7" s="43" t="s">
        <v>687</v>
      </c>
      <c r="C7" s="37" t="s">
        <v>293</v>
      </c>
      <c r="D7" s="38" t="s">
        <v>481</v>
      </c>
      <c r="E7" s="37" t="s">
        <v>294</v>
      </c>
      <c r="F7" s="38" t="s">
        <v>481</v>
      </c>
      <c r="G7" s="38"/>
      <c r="H7" s="38"/>
      <c r="I7" s="44"/>
    </row>
    <row r="8" spans="1:9" ht="75" x14ac:dyDescent="0.25">
      <c r="A8" t="s">
        <v>286</v>
      </c>
      <c r="B8" s="43" t="s">
        <v>688</v>
      </c>
      <c r="C8" s="37" t="s">
        <v>287</v>
      </c>
      <c r="D8" s="38" t="s">
        <v>481</v>
      </c>
      <c r="E8" s="37" t="s">
        <v>288</v>
      </c>
      <c r="F8" s="38" t="s">
        <v>481</v>
      </c>
      <c r="G8" s="38"/>
      <c r="H8" s="38"/>
      <c r="I8" s="44"/>
    </row>
    <row r="9" spans="1:9" ht="75" x14ac:dyDescent="0.25">
      <c r="A9" t="s">
        <v>280</v>
      </c>
      <c r="B9" s="43" t="s">
        <v>689</v>
      </c>
      <c r="C9" s="37" t="s">
        <v>281</v>
      </c>
      <c r="D9" s="38" t="s">
        <v>481</v>
      </c>
      <c r="E9" s="37" t="s">
        <v>282</v>
      </c>
      <c r="F9" s="38" t="s">
        <v>481</v>
      </c>
      <c r="G9" s="38"/>
      <c r="H9" s="38"/>
      <c r="I9" s="44"/>
    </row>
    <row r="10" spans="1:9" ht="120" x14ac:dyDescent="0.25">
      <c r="A10" t="s">
        <v>283</v>
      </c>
      <c r="B10" s="43" t="s">
        <v>690</v>
      </c>
      <c r="C10" s="37" t="s">
        <v>284</v>
      </c>
      <c r="D10" s="38" t="s">
        <v>481</v>
      </c>
      <c r="E10" s="37" t="s">
        <v>285</v>
      </c>
      <c r="F10" s="38" t="s">
        <v>481</v>
      </c>
      <c r="G10" s="38"/>
      <c r="H10" s="38"/>
      <c r="I10" s="44"/>
    </row>
    <row r="11" spans="1:9" ht="90" x14ac:dyDescent="0.25">
      <c r="A11" t="s">
        <v>295</v>
      </c>
      <c r="B11" s="43" t="s">
        <v>691</v>
      </c>
      <c r="C11" s="37" t="s">
        <v>296</v>
      </c>
      <c r="D11" s="38" t="s">
        <v>481</v>
      </c>
      <c r="E11" s="37" t="s">
        <v>297</v>
      </c>
      <c r="F11" s="38" t="s">
        <v>481</v>
      </c>
      <c r="G11" s="38"/>
      <c r="H11" s="38"/>
      <c r="I11" s="44"/>
    </row>
    <row r="12" spans="1:9" ht="90" x14ac:dyDescent="0.25">
      <c r="A12" t="s">
        <v>298</v>
      </c>
      <c r="B12" s="43" t="s">
        <v>692</v>
      </c>
      <c r="C12" s="37" t="s">
        <v>299</v>
      </c>
      <c r="D12" s="38" t="s">
        <v>481</v>
      </c>
      <c r="E12" s="37" t="s">
        <v>300</v>
      </c>
      <c r="F12" s="38" t="s">
        <v>481</v>
      </c>
      <c r="G12" s="38"/>
      <c r="H12" s="38"/>
      <c r="I12" s="44"/>
    </row>
    <row r="13" spans="1:9" ht="90" x14ac:dyDescent="0.25">
      <c r="A13" t="s">
        <v>301</v>
      </c>
      <c r="B13" s="43" t="s">
        <v>693</v>
      </c>
      <c r="C13" s="37" t="s">
        <v>302</v>
      </c>
      <c r="D13" s="38" t="s">
        <v>481</v>
      </c>
      <c r="E13" s="37" t="s">
        <v>303</v>
      </c>
      <c r="F13" s="38" t="s">
        <v>481</v>
      </c>
      <c r="G13" s="38"/>
      <c r="H13" s="38"/>
      <c r="I13" s="44"/>
    </row>
    <row r="14" spans="1:9" ht="90" x14ac:dyDescent="0.25">
      <c r="A14" t="s">
        <v>304</v>
      </c>
      <c r="B14" s="43" t="s">
        <v>694</v>
      </c>
      <c r="C14" s="37" t="s">
        <v>305</v>
      </c>
      <c r="D14" s="38" t="s">
        <v>481</v>
      </c>
      <c r="E14" s="37" t="s">
        <v>306</v>
      </c>
      <c r="F14" s="38" t="s">
        <v>481</v>
      </c>
      <c r="G14" s="38"/>
      <c r="H14" s="38"/>
      <c r="I14" s="44"/>
    </row>
    <row r="15" spans="1:9" ht="135" x14ac:dyDescent="0.25">
      <c r="A15" t="s">
        <v>307</v>
      </c>
      <c r="B15" s="43" t="s">
        <v>695</v>
      </c>
      <c r="C15" s="37" t="s">
        <v>308</v>
      </c>
      <c r="D15" s="38" t="s">
        <v>481</v>
      </c>
      <c r="E15" s="37" t="s">
        <v>309</v>
      </c>
      <c r="F15" s="38" t="s">
        <v>481</v>
      </c>
      <c r="G15" s="38"/>
      <c r="H15" s="38"/>
      <c r="I15" s="44"/>
    </row>
    <row r="16" spans="1:9" ht="90" x14ac:dyDescent="0.25">
      <c r="A16" t="s">
        <v>310</v>
      </c>
      <c r="B16" s="43" t="s">
        <v>696</v>
      </c>
      <c r="C16" s="37" t="s">
        <v>311</v>
      </c>
      <c r="D16" s="38" t="s">
        <v>481</v>
      </c>
      <c r="E16" s="37" t="s">
        <v>312</v>
      </c>
      <c r="F16" s="38" t="s">
        <v>481</v>
      </c>
      <c r="G16" s="38"/>
      <c r="H16" s="38"/>
      <c r="I16" s="44"/>
    </row>
    <row r="17" spans="1:9" ht="75" x14ac:dyDescent="0.25">
      <c r="A17" t="s">
        <v>313</v>
      </c>
      <c r="B17" s="43" t="s">
        <v>697</v>
      </c>
      <c r="C17" s="37" t="s">
        <v>314</v>
      </c>
      <c r="D17" s="38" t="s">
        <v>481</v>
      </c>
      <c r="E17" s="37" t="s">
        <v>315</v>
      </c>
      <c r="F17" s="38" t="s">
        <v>481</v>
      </c>
      <c r="G17" s="38"/>
      <c r="H17" s="38"/>
      <c r="I17" s="44"/>
    </row>
    <row r="18" spans="1:9" ht="135" x14ac:dyDescent="0.25">
      <c r="A18" t="s">
        <v>316</v>
      </c>
      <c r="B18" s="43" t="s">
        <v>698</v>
      </c>
      <c r="C18" s="37" t="s">
        <v>317</v>
      </c>
      <c r="D18" s="38" t="s">
        <v>481</v>
      </c>
      <c r="E18" s="37" t="s">
        <v>318</v>
      </c>
      <c r="F18" s="38" t="s">
        <v>481</v>
      </c>
      <c r="G18" s="38"/>
      <c r="H18" s="38"/>
      <c r="I18" s="44"/>
    </row>
    <row r="19" spans="1:9" ht="330" x14ac:dyDescent="0.25">
      <c r="A19" t="s">
        <v>319</v>
      </c>
      <c r="B19" s="43" t="s">
        <v>699</v>
      </c>
      <c r="C19" s="37" t="s">
        <v>320</v>
      </c>
      <c r="D19" s="38" t="s">
        <v>481</v>
      </c>
      <c r="E19" s="37" t="s">
        <v>321</v>
      </c>
      <c r="F19" s="38" t="s">
        <v>481</v>
      </c>
      <c r="G19" s="38"/>
      <c r="H19" s="38"/>
      <c r="I19" s="44"/>
    </row>
    <row r="20" spans="1:9" ht="105" x14ac:dyDescent="0.25">
      <c r="A20" t="s">
        <v>325</v>
      </c>
      <c r="B20" s="43" t="s">
        <v>700</v>
      </c>
      <c r="C20" s="37" t="s">
        <v>326</v>
      </c>
      <c r="D20" s="38" t="s">
        <v>481</v>
      </c>
      <c r="E20" s="37" t="s">
        <v>327</v>
      </c>
      <c r="F20" s="38" t="s">
        <v>481</v>
      </c>
      <c r="G20" s="38"/>
      <c r="H20" s="38"/>
      <c r="I20" s="44"/>
    </row>
    <row r="21" spans="1:9" ht="75" x14ac:dyDescent="0.25">
      <c r="A21" t="s">
        <v>322</v>
      </c>
      <c r="B21" s="43" t="s">
        <v>701</v>
      </c>
      <c r="C21" s="37" t="s">
        <v>323</v>
      </c>
      <c r="D21" s="38" t="s">
        <v>481</v>
      </c>
      <c r="E21" s="37" t="s">
        <v>324</v>
      </c>
      <c r="F21" s="38" t="s">
        <v>481</v>
      </c>
      <c r="G21" s="38"/>
      <c r="H21" s="38"/>
      <c r="I21" s="44"/>
    </row>
    <row r="22" spans="1:9" ht="90" x14ac:dyDescent="0.25">
      <c r="A22" t="s">
        <v>328</v>
      </c>
      <c r="B22" s="43" t="s">
        <v>702</v>
      </c>
      <c r="C22" s="37" t="s">
        <v>329</v>
      </c>
      <c r="D22" s="38" t="s">
        <v>481</v>
      </c>
      <c r="E22" s="37" t="s">
        <v>330</v>
      </c>
      <c r="F22" s="38" t="s">
        <v>481</v>
      </c>
      <c r="G22" s="38"/>
      <c r="H22" s="38"/>
      <c r="I22" s="44"/>
    </row>
    <row r="23" spans="1:9" ht="75" x14ac:dyDescent="0.25">
      <c r="A23" t="s">
        <v>331</v>
      </c>
      <c r="B23" s="43" t="s">
        <v>703</v>
      </c>
      <c r="C23" s="37" t="s">
        <v>332</v>
      </c>
      <c r="D23" s="38" t="s">
        <v>481</v>
      </c>
      <c r="E23" s="37" t="s">
        <v>333</v>
      </c>
      <c r="F23" s="38" t="s">
        <v>481</v>
      </c>
      <c r="G23" s="38"/>
      <c r="H23" s="38"/>
      <c r="I23" s="44"/>
    </row>
    <row r="24" spans="1:9" ht="75" x14ac:dyDescent="0.25">
      <c r="A24" t="s">
        <v>337</v>
      </c>
      <c r="B24" s="43" t="s">
        <v>704</v>
      </c>
      <c r="C24" s="37" t="s">
        <v>338</v>
      </c>
      <c r="D24" s="38" t="s">
        <v>481</v>
      </c>
      <c r="E24" s="37" t="s">
        <v>339</v>
      </c>
      <c r="F24" s="38" t="s">
        <v>481</v>
      </c>
      <c r="G24" s="38"/>
      <c r="H24" s="38"/>
      <c r="I24" s="44"/>
    </row>
    <row r="25" spans="1:9" ht="120" x14ac:dyDescent="0.25">
      <c r="A25" t="s">
        <v>346</v>
      </c>
      <c r="B25" s="43" t="s">
        <v>705</v>
      </c>
      <c r="C25" s="37" t="s">
        <v>347</v>
      </c>
      <c r="D25" s="38" t="s">
        <v>481</v>
      </c>
      <c r="E25" s="37" t="s">
        <v>348</v>
      </c>
      <c r="F25" s="38" t="s">
        <v>481</v>
      </c>
      <c r="G25" s="38"/>
      <c r="H25" s="38"/>
      <c r="I25" s="44"/>
    </row>
    <row r="26" spans="1:9" ht="90" x14ac:dyDescent="0.25">
      <c r="A26" t="s">
        <v>355</v>
      </c>
      <c r="B26" s="43" t="s">
        <v>706</v>
      </c>
      <c r="C26" s="37" t="s">
        <v>356</v>
      </c>
      <c r="D26" s="38" t="s">
        <v>481</v>
      </c>
      <c r="E26" s="37" t="s">
        <v>357</v>
      </c>
      <c r="F26" s="38" t="s">
        <v>481</v>
      </c>
      <c r="G26" s="38"/>
      <c r="H26" s="38"/>
      <c r="I26" s="44"/>
    </row>
    <row r="27" spans="1:9" ht="135" x14ac:dyDescent="0.25">
      <c r="A27" t="s">
        <v>343</v>
      </c>
      <c r="B27" s="43" t="s">
        <v>707</v>
      </c>
      <c r="C27" s="37" t="s">
        <v>344</v>
      </c>
      <c r="D27" s="38" t="s">
        <v>481</v>
      </c>
      <c r="E27" s="37" t="s">
        <v>345</v>
      </c>
      <c r="F27" s="38" t="s">
        <v>481</v>
      </c>
      <c r="G27" s="38"/>
      <c r="H27" s="38"/>
      <c r="I27" s="44"/>
    </row>
    <row r="28" spans="1:9" ht="75" x14ac:dyDescent="0.25">
      <c r="A28" t="s">
        <v>340</v>
      </c>
      <c r="B28" s="43" t="s">
        <v>708</v>
      </c>
      <c r="C28" s="37" t="s">
        <v>341</v>
      </c>
      <c r="D28" s="38" t="s">
        <v>481</v>
      </c>
      <c r="E28" s="37" t="s">
        <v>342</v>
      </c>
      <c r="F28" s="38" t="s">
        <v>481</v>
      </c>
      <c r="G28" s="38"/>
      <c r="H28" s="38"/>
      <c r="I28" s="44"/>
    </row>
    <row r="29" spans="1:9" ht="120" x14ac:dyDescent="0.25">
      <c r="A29" t="s">
        <v>349</v>
      </c>
      <c r="B29" s="43" t="s">
        <v>709</v>
      </c>
      <c r="C29" s="37" t="s">
        <v>350</v>
      </c>
      <c r="D29" s="38" t="s">
        <v>481</v>
      </c>
      <c r="E29" s="37" t="s">
        <v>351</v>
      </c>
      <c r="F29" s="38" t="s">
        <v>481</v>
      </c>
      <c r="G29" s="38"/>
      <c r="H29" s="38"/>
      <c r="I29" s="44"/>
    </row>
    <row r="30" spans="1:9" ht="150" x14ac:dyDescent="0.25">
      <c r="A30" t="s">
        <v>352</v>
      </c>
      <c r="B30" s="43" t="s">
        <v>710</v>
      </c>
      <c r="C30" s="37" t="s">
        <v>353</v>
      </c>
      <c r="D30" s="38" t="s">
        <v>481</v>
      </c>
      <c r="E30" s="37" t="s">
        <v>354</v>
      </c>
      <c r="F30" s="38" t="s">
        <v>481</v>
      </c>
      <c r="G30" s="38"/>
      <c r="H30" s="38"/>
      <c r="I30" s="44"/>
    </row>
    <row r="31" spans="1:9" ht="90" x14ac:dyDescent="0.25">
      <c r="A31" t="s">
        <v>334</v>
      </c>
      <c r="B31" s="43" t="s">
        <v>711</v>
      </c>
      <c r="C31" s="37" t="s">
        <v>335</v>
      </c>
      <c r="D31" s="38" t="s">
        <v>481</v>
      </c>
      <c r="E31" s="37" t="s">
        <v>336</v>
      </c>
      <c r="F31" s="38" t="s">
        <v>481</v>
      </c>
      <c r="G31" s="38"/>
      <c r="H31" s="38"/>
      <c r="I31" s="44"/>
    </row>
    <row r="32" spans="1:9" ht="120" x14ac:dyDescent="0.25">
      <c r="A32" t="s">
        <v>361</v>
      </c>
      <c r="B32" s="43" t="s">
        <v>712</v>
      </c>
      <c r="C32" s="37" t="s">
        <v>362</v>
      </c>
      <c r="D32" s="38" t="s">
        <v>481</v>
      </c>
      <c r="E32" s="37" t="s">
        <v>363</v>
      </c>
      <c r="F32" s="38" t="s">
        <v>481</v>
      </c>
      <c r="G32" s="38"/>
      <c r="H32" s="38"/>
      <c r="I32" s="44"/>
    </row>
    <row r="33" spans="1:9" ht="90" x14ac:dyDescent="0.25">
      <c r="A33" t="s">
        <v>358</v>
      </c>
      <c r="B33" s="43" t="s">
        <v>713</v>
      </c>
      <c r="C33" s="37" t="s">
        <v>359</v>
      </c>
      <c r="D33" s="38" t="s">
        <v>481</v>
      </c>
      <c r="E33" s="37" t="s">
        <v>360</v>
      </c>
      <c r="F33" s="38" t="s">
        <v>481</v>
      </c>
      <c r="G33" s="38"/>
      <c r="H33" s="38"/>
      <c r="I33" s="44"/>
    </row>
    <row r="34" spans="1:9" ht="60.75" thickBot="1" x14ac:dyDescent="0.3">
      <c r="A34" t="s">
        <v>364</v>
      </c>
      <c r="B34" s="45" t="s">
        <v>714</v>
      </c>
      <c r="C34" s="46" t="s">
        <v>365</v>
      </c>
      <c r="D34" s="47" t="s">
        <v>481</v>
      </c>
      <c r="E34" s="46" t="s">
        <v>366</v>
      </c>
      <c r="F34" s="47" t="s">
        <v>481</v>
      </c>
      <c r="G34" s="47"/>
      <c r="H34" s="47"/>
      <c r="I34" s="48"/>
    </row>
  </sheetData>
  <sheetProtection algorithmName="SHA-512" hashValue="Ki4QlHpf17o4K3PdwLZipXdyyPYOc4n363zWaBj1v61QDoWCQxQEsGJILTWS6VEixI+J92lqplm6VEcXOlSpnw==" saltValue="M1OhgEAK1SHSE0BhpaHLPg==" spinCount="100000" sheet="1" objects="1" scenarios="1" formatColumns="0" formatRows="0" autoFilter="0"/>
  <autoFilter ref="A1:I34" xr:uid="{00000000-0001-0000-0400-000000000000}">
    <sortState xmlns:xlrd2="http://schemas.microsoft.com/office/spreadsheetml/2017/richdata2" ref="A2:I34">
      <sortCondition ref="A1:A34"/>
    </sortState>
  </autoFilter>
  <dataValidations count="5">
    <dataValidation type="list" allowBlank="1" showInputMessage="1" showErrorMessage="1" sqref="D2:D34" xr:uid="{0879C43C-D08D-4B5A-837E-5A17E6E24762}">
      <formula1>vta</formula1>
    </dataValidation>
    <dataValidation type="list" allowBlank="1" showInputMessage="1" showErrorMessage="1" sqref="F2:F34 G2:G5" xr:uid="{1E0A4C24-458F-450B-A8D2-DB80839692AD}">
      <formula1>hma</formula1>
    </dataValidation>
    <dataValidation allowBlank="1" showInputMessage="1" showErrorMessage="1" prompt="Arviointikriteerit ja perustelut on esitetty välilehdellä &quot;Arvioinnin ohjeet&quot;. " sqref="D1 F1" xr:uid="{9F3BF3C2-14F6-49E8-A576-2F87D12F9B10}"/>
    <dataValidation allowBlank="1" showInputMessage="1" showErrorMessage="1" prompt="Huomioi toimenpiteen määrittelyssä Tukesin hyväksytty menettelytapa. Toimenpiteen aikataulu ja vastuuhenkilö kirjataan Toimenpiteiden yhteenveto -välilehdelle. " sqref="I2:I34" xr:uid="{B147F403-8FB3-45C2-B253-84A8B537240C}"/>
    <dataValidation allowBlank="1" showInputMessage="1" showErrorMessage="1" prompt="Lyhyt kuvaus olemassa olevasta menettelytavasta ja mahdolliset viittaukset asiaan liittyviin ohjeisiin._x000a_" sqref="G1" xr:uid="{340591E7-B9B7-46F4-B85C-9CF75135D347}"/>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1FEB-5A44-43EE-8A1A-186A0426BA14}">
  <sheetPr>
    <tabColor theme="5" tint="0.39997558519241921"/>
  </sheetPr>
  <dimension ref="A1:I20"/>
  <sheetViews>
    <sheetView topLeftCell="B1" workbookViewId="0">
      <pane ySplit="1" topLeftCell="A2" activePane="bottomLeft" state="frozen"/>
      <selection activeCell="B1" sqref="B1"/>
      <selection pane="bottomLeft" activeCell="B21" sqref="B21"/>
    </sheetView>
  </sheetViews>
  <sheetFormatPr defaultRowHeight="15" x14ac:dyDescent="0.25"/>
  <cols>
    <col min="1" max="1" width="16.28515625" hidden="1" customWidth="1"/>
    <col min="2" max="2" width="31.140625" customWidth="1"/>
    <col min="3" max="3" width="34.5703125" customWidth="1"/>
    <col min="4" max="4" width="16.7109375" customWidth="1"/>
    <col min="5" max="5" width="55.28515625" customWidth="1"/>
    <col min="6" max="6" width="18.140625" customWidth="1"/>
    <col min="7" max="7" width="41.28515625" customWidth="1"/>
    <col min="8" max="8" width="49" customWidth="1"/>
    <col min="9" max="9" width="46" customWidth="1"/>
  </cols>
  <sheetData>
    <row r="1" spans="1:9" ht="45.75" customHeight="1" x14ac:dyDescent="0.25">
      <c r="A1" t="s">
        <v>0</v>
      </c>
      <c r="B1" s="40" t="s">
        <v>466</v>
      </c>
      <c r="C1" s="41" t="s">
        <v>1</v>
      </c>
      <c r="D1" s="41" t="s">
        <v>467</v>
      </c>
      <c r="E1" s="41" t="s">
        <v>2</v>
      </c>
      <c r="F1" s="41" t="s">
        <v>496</v>
      </c>
      <c r="G1" s="41" t="s">
        <v>588</v>
      </c>
      <c r="H1" s="41" t="s">
        <v>469</v>
      </c>
      <c r="I1" s="42" t="s">
        <v>464</v>
      </c>
    </row>
    <row r="2" spans="1:9" ht="120" x14ac:dyDescent="0.25">
      <c r="A2" t="s">
        <v>382</v>
      </c>
      <c r="B2" s="43" t="s">
        <v>715</v>
      </c>
      <c r="C2" s="37" t="s">
        <v>383</v>
      </c>
      <c r="D2" s="38" t="s">
        <v>481</v>
      </c>
      <c r="E2" s="37" t="s">
        <v>501</v>
      </c>
      <c r="F2" s="38" t="s">
        <v>481</v>
      </c>
      <c r="G2" s="38"/>
      <c r="H2" s="38"/>
      <c r="I2" s="44"/>
    </row>
    <row r="3" spans="1:9" ht="99" customHeight="1" x14ac:dyDescent="0.25">
      <c r="A3" t="s">
        <v>387</v>
      </c>
      <c r="B3" s="43" t="s">
        <v>716</v>
      </c>
      <c r="C3" s="37" t="s">
        <v>388</v>
      </c>
      <c r="D3" s="38" t="s">
        <v>481</v>
      </c>
      <c r="E3" s="37" t="s">
        <v>389</v>
      </c>
      <c r="F3" s="38" t="s">
        <v>481</v>
      </c>
      <c r="G3" s="38"/>
      <c r="H3" s="38"/>
      <c r="I3" s="44"/>
    </row>
    <row r="4" spans="1:9" ht="360" x14ac:dyDescent="0.25">
      <c r="A4" t="s">
        <v>384</v>
      </c>
      <c r="B4" s="43" t="s">
        <v>717</v>
      </c>
      <c r="C4" s="37" t="s">
        <v>385</v>
      </c>
      <c r="D4" s="38" t="s">
        <v>481</v>
      </c>
      <c r="E4" s="37" t="s">
        <v>386</v>
      </c>
      <c r="F4" s="38" t="s">
        <v>481</v>
      </c>
      <c r="G4" s="38"/>
      <c r="H4" s="38"/>
      <c r="I4" s="44"/>
    </row>
    <row r="5" spans="1:9" ht="150" x14ac:dyDescent="0.25">
      <c r="A5" t="s">
        <v>405</v>
      </c>
      <c r="B5" s="43" t="s">
        <v>718</v>
      </c>
      <c r="C5" s="37" t="s">
        <v>406</v>
      </c>
      <c r="D5" s="38" t="s">
        <v>481</v>
      </c>
      <c r="E5" s="37" t="s">
        <v>407</v>
      </c>
      <c r="F5" s="38" t="s">
        <v>481</v>
      </c>
      <c r="G5" s="38"/>
      <c r="H5" s="38"/>
      <c r="I5" s="44"/>
    </row>
    <row r="6" spans="1:9" ht="120" x14ac:dyDescent="0.25">
      <c r="A6" t="s">
        <v>390</v>
      </c>
      <c r="B6" s="43" t="s">
        <v>719</v>
      </c>
      <c r="C6" s="37" t="s">
        <v>391</v>
      </c>
      <c r="D6" s="38" t="s">
        <v>481</v>
      </c>
      <c r="E6" s="37" t="s">
        <v>392</v>
      </c>
      <c r="F6" s="38" t="s">
        <v>481</v>
      </c>
      <c r="G6" s="38"/>
      <c r="H6" s="38"/>
      <c r="I6" s="44"/>
    </row>
    <row r="7" spans="1:9" ht="90" x14ac:dyDescent="0.25">
      <c r="A7" t="s">
        <v>393</v>
      </c>
      <c r="B7" s="43" t="s">
        <v>720</v>
      </c>
      <c r="C7" s="37" t="s">
        <v>394</v>
      </c>
      <c r="D7" s="38" t="s">
        <v>481</v>
      </c>
      <c r="E7" s="37" t="s">
        <v>395</v>
      </c>
      <c r="F7" s="38" t="s">
        <v>481</v>
      </c>
      <c r="G7" s="38"/>
      <c r="H7" s="38"/>
      <c r="I7" s="44"/>
    </row>
    <row r="8" spans="1:9" ht="75" x14ac:dyDescent="0.25">
      <c r="A8" t="s">
        <v>399</v>
      </c>
      <c r="B8" s="43" t="s">
        <v>721</v>
      </c>
      <c r="C8" s="37" t="s">
        <v>400</v>
      </c>
      <c r="D8" s="38" t="s">
        <v>481</v>
      </c>
      <c r="E8" s="37" t="s">
        <v>401</v>
      </c>
      <c r="F8" s="38" t="s">
        <v>481</v>
      </c>
      <c r="G8" s="38"/>
      <c r="H8" s="38"/>
      <c r="I8" s="44"/>
    </row>
    <row r="9" spans="1:9" ht="75" x14ac:dyDescent="0.25">
      <c r="A9" t="s">
        <v>396</v>
      </c>
      <c r="B9" s="43" t="s">
        <v>722</v>
      </c>
      <c r="C9" s="37" t="s">
        <v>397</v>
      </c>
      <c r="D9" s="38" t="s">
        <v>481</v>
      </c>
      <c r="E9" s="37" t="s">
        <v>398</v>
      </c>
      <c r="F9" s="38" t="s">
        <v>481</v>
      </c>
      <c r="G9" s="38"/>
      <c r="H9" s="38"/>
      <c r="I9" s="44"/>
    </row>
    <row r="10" spans="1:9" ht="105" x14ac:dyDescent="0.25">
      <c r="A10" t="s">
        <v>408</v>
      </c>
      <c r="B10" s="43" t="s">
        <v>723</v>
      </c>
      <c r="C10" s="37" t="s">
        <v>409</v>
      </c>
      <c r="D10" s="38" t="s">
        <v>481</v>
      </c>
      <c r="E10" s="37" t="s">
        <v>410</v>
      </c>
      <c r="F10" s="38" t="s">
        <v>481</v>
      </c>
      <c r="G10" s="38"/>
      <c r="H10" s="38"/>
      <c r="I10" s="44"/>
    </row>
    <row r="11" spans="1:9" ht="105" x14ac:dyDescent="0.25">
      <c r="A11" t="s">
        <v>402</v>
      </c>
      <c r="B11" s="43" t="s">
        <v>724</v>
      </c>
      <c r="C11" s="37" t="s">
        <v>403</v>
      </c>
      <c r="D11" s="38" t="s">
        <v>481</v>
      </c>
      <c r="E11" s="37" t="s">
        <v>404</v>
      </c>
      <c r="F11" s="38" t="s">
        <v>481</v>
      </c>
      <c r="G11" s="38"/>
      <c r="H11" s="38"/>
      <c r="I11" s="44"/>
    </row>
    <row r="12" spans="1:9" ht="120" x14ac:dyDescent="0.25">
      <c r="A12" t="s">
        <v>373</v>
      </c>
      <c r="B12" s="43" t="s">
        <v>725</v>
      </c>
      <c r="C12" s="37" t="s">
        <v>374</v>
      </c>
      <c r="D12" s="38" t="s">
        <v>481</v>
      </c>
      <c r="E12" s="37" t="s">
        <v>375</v>
      </c>
      <c r="F12" s="38" t="s">
        <v>481</v>
      </c>
      <c r="G12" s="38"/>
      <c r="H12" s="38"/>
      <c r="I12" s="44"/>
    </row>
    <row r="13" spans="1:9" ht="120" x14ac:dyDescent="0.25">
      <c r="A13" t="s">
        <v>370</v>
      </c>
      <c r="B13" s="43" t="s">
        <v>726</v>
      </c>
      <c r="C13" s="37" t="s">
        <v>371</v>
      </c>
      <c r="D13" s="38" t="s">
        <v>481</v>
      </c>
      <c r="E13" s="37" t="s">
        <v>372</v>
      </c>
      <c r="F13" s="38" t="s">
        <v>481</v>
      </c>
      <c r="G13" s="38"/>
      <c r="H13" s="38"/>
      <c r="I13" s="44"/>
    </row>
    <row r="14" spans="1:9" ht="135" x14ac:dyDescent="0.25">
      <c r="A14" t="s">
        <v>376</v>
      </c>
      <c r="B14" s="43" t="s">
        <v>727</v>
      </c>
      <c r="C14" s="37" t="s">
        <v>377</v>
      </c>
      <c r="D14" s="38" t="s">
        <v>481</v>
      </c>
      <c r="E14" s="37" t="s">
        <v>378</v>
      </c>
      <c r="F14" s="38" t="s">
        <v>481</v>
      </c>
      <c r="G14" s="38"/>
      <c r="H14" s="38"/>
      <c r="I14" s="44"/>
    </row>
    <row r="15" spans="1:9" ht="105" x14ac:dyDescent="0.25">
      <c r="A15" t="s">
        <v>379</v>
      </c>
      <c r="B15" s="43" t="s">
        <v>728</v>
      </c>
      <c r="C15" s="37" t="s">
        <v>380</v>
      </c>
      <c r="D15" s="38" t="s">
        <v>481</v>
      </c>
      <c r="E15" s="37" t="s">
        <v>381</v>
      </c>
      <c r="F15" s="38" t="s">
        <v>481</v>
      </c>
      <c r="G15" s="38"/>
      <c r="H15" s="38"/>
      <c r="I15" s="44"/>
    </row>
    <row r="16" spans="1:9" ht="90" x14ac:dyDescent="0.25">
      <c r="A16" t="s">
        <v>367</v>
      </c>
      <c r="B16" s="43" t="s">
        <v>729</v>
      </c>
      <c r="C16" s="37" t="s">
        <v>368</v>
      </c>
      <c r="D16" s="38" t="s">
        <v>481</v>
      </c>
      <c r="E16" s="37" t="s">
        <v>369</v>
      </c>
      <c r="F16" s="38" t="s">
        <v>481</v>
      </c>
      <c r="G16" s="38"/>
      <c r="H16" s="38"/>
      <c r="I16" s="44"/>
    </row>
    <row r="17" spans="1:9" ht="90" x14ac:dyDescent="0.25">
      <c r="A17" t="s">
        <v>417</v>
      </c>
      <c r="B17" s="43" t="s">
        <v>730</v>
      </c>
      <c r="C17" s="37" t="s">
        <v>418</v>
      </c>
      <c r="D17" s="38" t="s">
        <v>481</v>
      </c>
      <c r="E17" s="37" t="s">
        <v>419</v>
      </c>
      <c r="F17" s="38" t="s">
        <v>481</v>
      </c>
      <c r="G17" s="38"/>
      <c r="H17" s="38"/>
      <c r="I17" s="44"/>
    </row>
    <row r="18" spans="1:9" ht="90" x14ac:dyDescent="0.25">
      <c r="A18" t="s">
        <v>414</v>
      </c>
      <c r="B18" s="43" t="s">
        <v>731</v>
      </c>
      <c r="C18" s="37" t="s">
        <v>415</v>
      </c>
      <c r="D18" s="38" t="s">
        <v>481</v>
      </c>
      <c r="E18" s="37" t="s">
        <v>416</v>
      </c>
      <c r="F18" s="38" t="s">
        <v>481</v>
      </c>
      <c r="G18" s="38"/>
      <c r="H18" s="38"/>
      <c r="I18" s="44"/>
    </row>
    <row r="19" spans="1:9" ht="75" x14ac:dyDescent="0.25">
      <c r="A19" t="s">
        <v>411</v>
      </c>
      <c r="B19" s="43" t="s">
        <v>732</v>
      </c>
      <c r="C19" s="37" t="s">
        <v>412</v>
      </c>
      <c r="D19" s="38" t="s">
        <v>481</v>
      </c>
      <c r="E19" s="37" t="s">
        <v>413</v>
      </c>
      <c r="F19" s="38" t="s">
        <v>481</v>
      </c>
      <c r="G19" s="38"/>
      <c r="H19" s="38"/>
      <c r="I19" s="44"/>
    </row>
    <row r="20" spans="1:9" ht="90.75" thickBot="1" x14ac:dyDescent="0.3">
      <c r="A20" t="s">
        <v>420</v>
      </c>
      <c r="B20" s="45" t="s">
        <v>733</v>
      </c>
      <c r="C20" s="46" t="s">
        <v>421</v>
      </c>
      <c r="D20" s="47" t="s">
        <v>481</v>
      </c>
      <c r="E20" s="46" t="s">
        <v>422</v>
      </c>
      <c r="F20" s="47" t="s">
        <v>481</v>
      </c>
      <c r="G20" s="47"/>
      <c r="H20" s="47"/>
      <c r="I20" s="48"/>
    </row>
  </sheetData>
  <sheetProtection algorithmName="SHA-512" hashValue="mYrPgCbEcXfWAqSBspeIrTgZ2wBXwQzp8ZoaJVRL7dGRDh6kKGLPo3CBB1H/ZP7WffxtxiWksqJtg0IJ6nABBA==" saltValue="cgq6Bzj/gmJubBHyHQLbsg==" spinCount="100000" sheet="1" objects="1" scenarios="1" formatColumns="0" formatRows="0" autoFilter="0"/>
  <autoFilter ref="A1:I20" xr:uid="{00000000-0001-0000-0500-000000000000}">
    <sortState xmlns:xlrd2="http://schemas.microsoft.com/office/spreadsheetml/2017/richdata2" ref="A2:I20">
      <sortCondition ref="A1:A20"/>
    </sortState>
  </autoFilter>
  <dataValidations count="5">
    <dataValidation type="list" allowBlank="1" showInputMessage="1" showErrorMessage="1" sqref="D2:D20" xr:uid="{844E3FBF-43C6-45E8-A9B3-9A852508C884}">
      <formula1>vta</formula1>
    </dataValidation>
    <dataValidation type="list" allowBlank="1" showInputMessage="1" showErrorMessage="1" sqref="F2:F20" xr:uid="{8796B160-6B9F-4FA2-A6CD-99F40E38AC93}">
      <formula1>hma</formula1>
    </dataValidation>
    <dataValidation allowBlank="1" showInputMessage="1" showErrorMessage="1" prompt="Arviointikriteerit ja perustelut on esitetty välilehdellä &quot;Arvioinnin ohjeet&quot;. " sqref="D1 F1" xr:uid="{E34A87ED-6B34-4473-9F29-3F71A3F62E73}"/>
    <dataValidation allowBlank="1" showInputMessage="1" showErrorMessage="1" prompt="Huomioi toimenpiteen määrittelyssä Tukesin hyväksytty menettelytapa. Toimenpiteen aikataulu ja vastuuhenkilö kirjataan Toimenpiteiden yhteenveto -välilehdelle. " sqref="I2:I20" xr:uid="{9FFFB7FD-FAEB-4A37-835A-3754A69830D8}"/>
    <dataValidation allowBlank="1" showInputMessage="1" showErrorMessage="1" prompt="Lyhyt kuvaus olemassa olevasta menettelytavasta ja mahdolliset viittaukset asiaan liittyviin ohjeisiin._x000a_" sqref="G1" xr:uid="{81721B3B-68B0-4B63-937F-D57FF3E5789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CA416-4EE0-406E-8E27-9BCC5759ED84}">
  <sheetPr>
    <tabColor theme="9" tint="0.39997558519241921"/>
  </sheetPr>
  <dimension ref="A1:I8"/>
  <sheetViews>
    <sheetView topLeftCell="B1" workbookViewId="0">
      <pane ySplit="1" topLeftCell="A2" activePane="bottomLeft" state="frozen"/>
      <selection activeCell="B1" sqref="B1"/>
      <selection pane="bottomLeft" activeCell="B9" sqref="B9"/>
    </sheetView>
  </sheetViews>
  <sheetFormatPr defaultRowHeight="15" x14ac:dyDescent="0.25"/>
  <cols>
    <col min="1" max="1" width="19.28515625" hidden="1" customWidth="1"/>
    <col min="2" max="2" width="30.42578125" customWidth="1"/>
    <col min="3" max="3" width="35" customWidth="1"/>
    <col min="4" max="4" width="15.85546875" customWidth="1"/>
    <col min="5" max="5" width="51.85546875" customWidth="1"/>
    <col min="6" max="6" width="18.28515625" customWidth="1"/>
    <col min="7" max="7" width="42.7109375" customWidth="1"/>
    <col min="8" max="8" width="39.5703125" customWidth="1"/>
    <col min="9" max="9" width="51.85546875" customWidth="1"/>
  </cols>
  <sheetData>
    <row r="1" spans="1:9" ht="45" x14ac:dyDescent="0.25">
      <c r="A1" t="s">
        <v>0</v>
      </c>
      <c r="B1" s="40" t="s">
        <v>466</v>
      </c>
      <c r="C1" s="41" t="s">
        <v>1</v>
      </c>
      <c r="D1" s="41" t="s">
        <v>467</v>
      </c>
      <c r="E1" s="41" t="s">
        <v>2</v>
      </c>
      <c r="F1" s="41" t="s">
        <v>496</v>
      </c>
      <c r="G1" s="41" t="s">
        <v>588</v>
      </c>
      <c r="H1" s="41" t="s">
        <v>469</v>
      </c>
      <c r="I1" s="42" t="s">
        <v>464</v>
      </c>
    </row>
    <row r="2" spans="1:9" ht="180" x14ac:dyDescent="0.25">
      <c r="A2" t="s">
        <v>423</v>
      </c>
      <c r="B2" s="43" t="s">
        <v>734</v>
      </c>
      <c r="C2" s="37" t="s">
        <v>424</v>
      </c>
      <c r="D2" s="38" t="s">
        <v>481</v>
      </c>
      <c r="E2" s="37" t="s">
        <v>425</v>
      </c>
      <c r="F2" s="38" t="s">
        <v>481</v>
      </c>
      <c r="G2" s="38"/>
      <c r="H2" s="38"/>
      <c r="I2" s="44"/>
    </row>
    <row r="3" spans="1:9" ht="90" x14ac:dyDescent="0.25">
      <c r="A3" t="s">
        <v>441</v>
      </c>
      <c r="B3" s="43" t="s">
        <v>735</v>
      </c>
      <c r="C3" s="37" t="s">
        <v>442</v>
      </c>
      <c r="D3" s="38" t="s">
        <v>481</v>
      </c>
      <c r="E3" s="37" t="s">
        <v>443</v>
      </c>
      <c r="F3" s="38" t="s">
        <v>481</v>
      </c>
      <c r="G3" s="38"/>
      <c r="H3" s="38"/>
      <c r="I3" s="44"/>
    </row>
    <row r="4" spans="1:9" ht="90" x14ac:dyDescent="0.25">
      <c r="A4" t="s">
        <v>426</v>
      </c>
      <c r="B4" s="43" t="s">
        <v>736</v>
      </c>
      <c r="C4" s="37" t="s">
        <v>427</v>
      </c>
      <c r="D4" s="38" t="s">
        <v>481</v>
      </c>
      <c r="E4" s="37" t="s">
        <v>428</v>
      </c>
      <c r="F4" s="38" t="s">
        <v>481</v>
      </c>
      <c r="G4" s="38"/>
      <c r="H4" s="38"/>
      <c r="I4" s="44"/>
    </row>
    <row r="5" spans="1:9" ht="105" x14ac:dyDescent="0.25">
      <c r="A5" t="s">
        <v>429</v>
      </c>
      <c r="B5" s="43" t="s">
        <v>737</v>
      </c>
      <c r="C5" s="37" t="s">
        <v>430</v>
      </c>
      <c r="D5" s="38" t="s">
        <v>481</v>
      </c>
      <c r="E5" s="37" t="s">
        <v>431</v>
      </c>
      <c r="F5" s="38" t="s">
        <v>481</v>
      </c>
      <c r="G5" s="38"/>
      <c r="H5" s="38"/>
      <c r="I5" s="44"/>
    </row>
    <row r="6" spans="1:9" ht="90" x14ac:dyDescent="0.25">
      <c r="A6" t="s">
        <v>432</v>
      </c>
      <c r="B6" s="43" t="s">
        <v>738</v>
      </c>
      <c r="C6" s="37" t="s">
        <v>433</v>
      </c>
      <c r="D6" s="38" t="s">
        <v>481</v>
      </c>
      <c r="E6" s="37" t="s">
        <v>434</v>
      </c>
      <c r="F6" s="38" t="s">
        <v>481</v>
      </c>
      <c r="G6" s="38"/>
      <c r="H6" s="38"/>
      <c r="I6" s="44"/>
    </row>
    <row r="7" spans="1:9" ht="345" x14ac:dyDescent="0.25">
      <c r="A7" t="s">
        <v>435</v>
      </c>
      <c r="B7" s="43" t="s">
        <v>739</v>
      </c>
      <c r="C7" s="37" t="s">
        <v>436</v>
      </c>
      <c r="D7" s="38" t="s">
        <v>481</v>
      </c>
      <c r="E7" s="37" t="s">
        <v>437</v>
      </c>
      <c r="F7" s="38" t="s">
        <v>481</v>
      </c>
      <c r="G7" s="38"/>
      <c r="H7" s="38"/>
      <c r="I7" s="44"/>
    </row>
    <row r="8" spans="1:9" ht="120.75" thickBot="1" x14ac:dyDescent="0.3">
      <c r="A8" t="s">
        <v>438</v>
      </c>
      <c r="B8" s="45" t="s">
        <v>740</v>
      </c>
      <c r="C8" s="46" t="s">
        <v>439</v>
      </c>
      <c r="D8" s="47" t="s">
        <v>481</v>
      </c>
      <c r="E8" s="46" t="s">
        <v>440</v>
      </c>
      <c r="F8" s="47" t="s">
        <v>481</v>
      </c>
      <c r="G8" s="47"/>
      <c r="H8" s="47"/>
      <c r="I8" s="48"/>
    </row>
  </sheetData>
  <sheetProtection algorithmName="SHA-512" hashValue="Kepgvq1eFOvQBVm43Y7CjLQgTKDrbYZXtsFiZBGoh547LGrO1hXi4hqDuHSjnHdt3iVXAamGffp48NZpMKsb6Q==" saltValue="mLQ8UGLXQUayG71KgokNkw==" spinCount="100000" sheet="1" objects="1" scenarios="1" formatColumns="0" formatRows="0" autoFilter="0"/>
  <autoFilter ref="A1:I8" xr:uid="{00000000-0001-0000-0600-000000000000}">
    <sortState xmlns:xlrd2="http://schemas.microsoft.com/office/spreadsheetml/2017/richdata2" ref="A2:I8">
      <sortCondition ref="A1:A8"/>
    </sortState>
  </autoFilter>
  <dataValidations count="5">
    <dataValidation type="list" allowBlank="1" showInputMessage="1" showErrorMessage="1" sqref="D2:D8" xr:uid="{F0AEEADE-7DCA-497C-95F2-7CF285BC4020}">
      <formula1>vta</formula1>
    </dataValidation>
    <dataValidation type="list" allowBlank="1" showInputMessage="1" showErrorMessage="1" sqref="F2:F8" xr:uid="{D6D0649A-B8F6-4D03-9CDC-B4D152D7F9DF}">
      <formula1>hma</formula1>
    </dataValidation>
    <dataValidation allowBlank="1" showInputMessage="1" showErrorMessage="1" prompt="Arviointikriteerit ja perustelut on esitetty välilehdellä &quot;Arvioinnin ohjeet&quot;. " sqref="D1 F1" xr:uid="{142AFAB5-8A6F-4FA1-A24D-67B4F5DAC81A}"/>
    <dataValidation allowBlank="1" showInputMessage="1" showErrorMessage="1" prompt="Huomioi toimenpiteen määrittelyssä Tukesin hyväksytty menettelytapa. Toimenpiteen aikataulu ja vastuuhenkilö kirjataan Toimenpiteiden yhteenveto -välilehdelle. " sqref="I2:I8" xr:uid="{BD122A0E-391A-4833-BFC9-A268DD3E0DC1}"/>
    <dataValidation allowBlank="1" showInputMessage="1" showErrorMessage="1" prompt="Lyhyt kuvaus olemassa olevasta menettelytavasta ja mahdolliset viittaukset asiaan liittyviin ohjeisiin._x000a_" sqref="G1" xr:uid="{DD327F17-8026-4483-AC42-1B3E3ADFA1EE}"/>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9DCD93DD-4FC2-41DC-B4E1-B97278A725E0}">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6</vt:i4>
      </vt:variant>
    </vt:vector>
  </HeadingPairs>
  <TitlesOfParts>
    <vt:vector size="18" baseType="lpstr">
      <vt:lpstr>Etusivu</vt:lpstr>
      <vt:lpstr>Arvioinnin ohjeet</vt:lpstr>
      <vt:lpstr>Suunnitelma ja yhteenveto</vt:lpstr>
      <vt:lpstr>Organisaatio ja henkilökunta</vt:lpstr>
      <vt:lpstr>Prosessiriskien arviointi ja ha</vt:lpstr>
      <vt:lpstr>Käyttö ja kunnossapito</vt:lpstr>
      <vt:lpstr>Muutosten hallinta</vt:lpstr>
      <vt:lpstr>Suunnittelu hätätilanteiden var</vt:lpstr>
      <vt:lpstr>Suorituskyvyn tarkkailu</vt:lpstr>
      <vt:lpstr>Auditointi ja katselmus</vt:lpstr>
      <vt:lpstr>Taul1 (2)</vt:lpstr>
      <vt:lpstr>Toimenpiteiden yhteenveto</vt:lpstr>
      <vt:lpstr>HM</vt:lpstr>
      <vt:lpstr>hma</vt:lpstr>
      <vt:lpstr>laajuus</vt:lpstr>
      <vt:lpstr>tila</vt:lpstr>
      <vt:lpstr>VT</vt:lpstr>
      <vt:lpstr>vta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Kujala Veikko (Tukes)</dc:creator>
  <cp:lastModifiedBy>Kujala Veikko (Tukes)</cp:lastModifiedBy>
  <dcterms:created xsi:type="dcterms:W3CDTF">2023-12-07T12:25:06Z</dcterms:created>
  <dcterms:modified xsi:type="dcterms:W3CDTF">2024-10-15T14:09:22Z</dcterms:modified>
</cp:coreProperties>
</file>