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3075267\Work Folders\nettiin\"/>
    </mc:Choice>
  </mc:AlternateContent>
  <xr:revisionPtr revIDLastSave="0" documentId="13_ncr:1_{069DE8A2-DA15-4B6C-A27C-F631DCC4F3D2}" xr6:coauthVersionLast="45" xr6:coauthVersionMax="45" xr10:uidLastSave="{00000000-0000-0000-0000-000000000000}"/>
  <bookViews>
    <workbookView xWindow="3510" yWindow="3510" windowWidth="21600" windowHeight="11385" xr2:uid="{00000000-000D-0000-FFFF-FFFF00000000}"/>
  </bookViews>
  <sheets>
    <sheet name="Kalenterinäkymä" sheetId="3" r:id="rId1"/>
    <sheet name="Kirjaus" sheetId="1" r:id="rId2"/>
    <sheet name="Asetukset" sheetId="2" r:id="rId3"/>
  </sheets>
  <definedNames>
    <definedName name="calendar">daysAndWks + dateOfFirst - WEEKDAY(dateOfFirst,2)</definedName>
    <definedName name="dateOfFirst">DATE(Kalenterinäkymä!$AN$5,MONTH(Kalenterinäkymä!$C1),1)</definedName>
    <definedName name="daysAndWks">COLUMN(OFFSET(INDIRECT("$A$1"),0,0,1,42))-1</definedName>
    <definedName name="lstEDates">tblLeave[Päättymispäivä]</definedName>
    <definedName name="lstEmployees">tblEmployees[Tapahtuma]</definedName>
    <definedName name="lstEmpNames">tblLeave[Tapahtuma]</definedName>
    <definedName name="lstHolidays">#REF!</definedName>
    <definedName name="lstHolidayTypes">tblLeaveTypes[Tyyppi]</definedName>
    <definedName name="lstHTypes">tblLeave[Vaaratilanteen tyyppi]</definedName>
    <definedName name="lstSdates">tblLeave[Päivämäärä]</definedName>
    <definedName name="valSelEmployee">Kalenterinäkymä!$AN$3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7" i="1" l="1"/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D26" i="3" l="1"/>
  <c r="AJ30" i="3" l="1"/>
  <c r="AB30" i="3"/>
  <c r="T30" i="3"/>
  <c r="L30" i="3"/>
  <c r="D30" i="3"/>
  <c r="D31" i="3" s="1"/>
  <c r="AJ26" i="3"/>
  <c r="AB26" i="3"/>
  <c r="T26" i="3"/>
  <c r="L26" i="3"/>
  <c r="AB31" i="3" l="1"/>
  <c r="AJ31" i="3"/>
  <c r="T31" i="3"/>
  <c r="L31" i="3"/>
  <c r="C10" i="3"/>
  <c r="C11" i="3"/>
  <c r="C12" i="3"/>
  <c r="C13" i="3"/>
  <c r="C14" i="3"/>
  <c r="C15" i="3"/>
  <c r="C16" i="3"/>
  <c r="C17" i="3"/>
  <c r="C18" i="3"/>
  <c r="C19" i="3"/>
  <c r="C20" i="3"/>
  <c r="C9" i="3"/>
  <c r="H18" i="3" a="1"/>
  <c r="H12" i="3" a="1"/>
  <c r="H15" i="3" a="1"/>
  <c r="H17" i="3" a="1"/>
  <c r="H14" i="3" a="1"/>
  <c r="H11" i="3" a="1"/>
  <c r="H19" i="3" a="1"/>
  <c r="H10" i="3" a="1"/>
  <c r="H16" i="3" a="1"/>
  <c r="H13" i="3" a="1"/>
  <c r="H9" i="3" a="1"/>
  <c r="H20" i="3" a="1"/>
  <c r="J16" i="3" l="1"/>
  <c r="N16" i="3"/>
  <c r="R16" i="3"/>
  <c r="V16" i="3"/>
  <c r="Z16" i="3"/>
  <c r="AD16" i="3"/>
  <c r="AH16" i="3"/>
  <c r="AL16" i="3"/>
  <c r="AP16" i="3"/>
  <c r="AT16" i="3"/>
  <c r="H16" i="3"/>
  <c r="M16" i="3"/>
  <c r="S16" i="3"/>
  <c r="X16" i="3"/>
  <c r="AC16" i="3"/>
  <c r="AI16" i="3"/>
  <c r="AN16" i="3"/>
  <c r="AS16" i="3"/>
  <c r="I16" i="3"/>
  <c r="O16" i="3"/>
  <c r="T16" i="3"/>
  <c r="Y16" i="3"/>
  <c r="AE16" i="3"/>
  <c r="AJ16" i="3"/>
  <c r="AO16" i="3"/>
  <c r="AU16" i="3"/>
  <c r="K16" i="3"/>
  <c r="U16" i="3"/>
  <c r="AF16" i="3"/>
  <c r="AQ16" i="3"/>
  <c r="L16" i="3"/>
  <c r="W16" i="3"/>
  <c r="AG16" i="3"/>
  <c r="AR16" i="3"/>
  <c r="P16" i="3"/>
  <c r="AA16" i="3"/>
  <c r="AK16" i="3"/>
  <c r="AV16" i="3"/>
  <c r="Q16" i="3"/>
  <c r="AB16" i="3"/>
  <c r="AM16" i="3"/>
  <c r="AW16" i="3"/>
  <c r="I20" i="3"/>
  <c r="M20" i="3"/>
  <c r="Q20" i="3"/>
  <c r="U20" i="3"/>
  <c r="Y20" i="3"/>
  <c r="AC20" i="3"/>
  <c r="AG20" i="3"/>
  <c r="AK20" i="3"/>
  <c r="AO20" i="3"/>
  <c r="AS20" i="3"/>
  <c r="AW20" i="3"/>
  <c r="J20" i="3"/>
  <c r="N20" i="3"/>
  <c r="R20" i="3"/>
  <c r="V20" i="3"/>
  <c r="Z20" i="3"/>
  <c r="AD20" i="3"/>
  <c r="AH20" i="3"/>
  <c r="AL20" i="3"/>
  <c r="AP20" i="3"/>
  <c r="AT20" i="3"/>
  <c r="K20" i="3"/>
  <c r="S20" i="3"/>
  <c r="AA20" i="3"/>
  <c r="AI20" i="3"/>
  <c r="AQ20" i="3"/>
  <c r="P20" i="3"/>
  <c r="AF20" i="3"/>
  <c r="AV20" i="3"/>
  <c r="L20" i="3"/>
  <c r="T20" i="3"/>
  <c r="AB20" i="3"/>
  <c r="AJ20" i="3"/>
  <c r="AR20" i="3"/>
  <c r="O20" i="3"/>
  <c r="W20" i="3"/>
  <c r="AE20" i="3"/>
  <c r="AM20" i="3"/>
  <c r="AU20" i="3"/>
  <c r="H20" i="3"/>
  <c r="X20" i="3"/>
  <c r="AN20" i="3"/>
  <c r="I15" i="3"/>
  <c r="M15" i="3"/>
  <c r="Q15" i="3"/>
  <c r="U15" i="3"/>
  <c r="Y15" i="3"/>
  <c r="AC15" i="3"/>
  <c r="AG15" i="3"/>
  <c r="AK15" i="3"/>
  <c r="AO15" i="3"/>
  <c r="AS15" i="3"/>
  <c r="AW15" i="3"/>
  <c r="H15" i="3"/>
  <c r="N15" i="3"/>
  <c r="S15" i="3"/>
  <c r="X15" i="3"/>
  <c r="AD15" i="3"/>
  <c r="AI15" i="3"/>
  <c r="AN15" i="3"/>
  <c r="AT15" i="3"/>
  <c r="J15" i="3"/>
  <c r="O15" i="3"/>
  <c r="T15" i="3"/>
  <c r="Z15" i="3"/>
  <c r="AE15" i="3"/>
  <c r="AJ15" i="3"/>
  <c r="AP15" i="3"/>
  <c r="AU15" i="3"/>
  <c r="P15" i="3"/>
  <c r="V15" i="3"/>
  <c r="AA15" i="3"/>
  <c r="L15" i="3"/>
  <c r="AF15" i="3"/>
  <c r="AQ15" i="3"/>
  <c r="R15" i="3"/>
  <c r="AH15" i="3"/>
  <c r="AR15" i="3"/>
  <c r="W15" i="3"/>
  <c r="AL15" i="3"/>
  <c r="AV15" i="3"/>
  <c r="K15" i="3"/>
  <c r="AB15" i="3"/>
  <c r="AM15" i="3"/>
  <c r="H19" i="3"/>
  <c r="L19" i="3"/>
  <c r="P19" i="3"/>
  <c r="T19" i="3"/>
  <c r="X19" i="3"/>
  <c r="AB19" i="3"/>
  <c r="AF19" i="3"/>
  <c r="AJ19" i="3"/>
  <c r="AN19" i="3"/>
  <c r="AR19" i="3"/>
  <c r="AV19" i="3"/>
  <c r="I19" i="3"/>
  <c r="M19" i="3"/>
  <c r="Q19" i="3"/>
  <c r="U19" i="3"/>
  <c r="Y19" i="3"/>
  <c r="AC19" i="3"/>
  <c r="AG19" i="3"/>
  <c r="AK19" i="3"/>
  <c r="AO19" i="3"/>
  <c r="AS19" i="3"/>
  <c r="AW19" i="3"/>
  <c r="N19" i="3"/>
  <c r="V19" i="3"/>
  <c r="AD19" i="3"/>
  <c r="AL19" i="3"/>
  <c r="AT19" i="3"/>
  <c r="K19" i="3"/>
  <c r="AA19" i="3"/>
  <c r="AQ19" i="3"/>
  <c r="O19" i="3"/>
  <c r="W19" i="3"/>
  <c r="AE19" i="3"/>
  <c r="AM19" i="3"/>
  <c r="AU19" i="3"/>
  <c r="J19" i="3"/>
  <c r="R19" i="3"/>
  <c r="Z19" i="3"/>
  <c r="AH19" i="3"/>
  <c r="AP19" i="3"/>
  <c r="S19" i="3"/>
  <c r="AI19" i="3"/>
  <c r="I12" i="3"/>
  <c r="M12" i="3"/>
  <c r="Q12" i="3"/>
  <c r="U12" i="3"/>
  <c r="Y12" i="3"/>
  <c r="AC12" i="3"/>
  <c r="AG12" i="3"/>
  <c r="AK12" i="3"/>
  <c r="AO12" i="3"/>
  <c r="AS12" i="3"/>
  <c r="AW12" i="3"/>
  <c r="J12" i="3"/>
  <c r="N12" i="3"/>
  <c r="R12" i="3"/>
  <c r="V12" i="3"/>
  <c r="Z12" i="3"/>
  <c r="AD12" i="3"/>
  <c r="AH12" i="3"/>
  <c r="AL12" i="3"/>
  <c r="AP12" i="3"/>
  <c r="AT12" i="3"/>
  <c r="K12" i="3"/>
  <c r="S12" i="3"/>
  <c r="AA12" i="3"/>
  <c r="AI12" i="3"/>
  <c r="AQ12" i="3"/>
  <c r="L12" i="3"/>
  <c r="T12" i="3"/>
  <c r="AB12" i="3"/>
  <c r="AJ12" i="3"/>
  <c r="AR12" i="3"/>
  <c r="O12" i="3"/>
  <c r="W12" i="3"/>
  <c r="AE12" i="3"/>
  <c r="AM12" i="3"/>
  <c r="AU12" i="3"/>
  <c r="X12" i="3"/>
  <c r="P12" i="3"/>
  <c r="AF12" i="3"/>
  <c r="H12" i="3"/>
  <c r="AN12" i="3"/>
  <c r="AV12" i="3"/>
  <c r="H11" i="3"/>
  <c r="L11" i="3"/>
  <c r="P11" i="3"/>
  <c r="T11" i="3"/>
  <c r="X11" i="3"/>
  <c r="AB11" i="3"/>
  <c r="AF11" i="3"/>
  <c r="AJ11" i="3"/>
  <c r="AN11" i="3"/>
  <c r="AR11" i="3"/>
  <c r="AV11" i="3"/>
  <c r="I11" i="3"/>
  <c r="M11" i="3"/>
  <c r="Q11" i="3"/>
  <c r="U11" i="3"/>
  <c r="Y11" i="3"/>
  <c r="AC11" i="3"/>
  <c r="AG11" i="3"/>
  <c r="AK11" i="3"/>
  <c r="AO11" i="3"/>
  <c r="AS11" i="3"/>
  <c r="AW11" i="3"/>
  <c r="N11" i="3"/>
  <c r="V11" i="3"/>
  <c r="AD11" i="3"/>
  <c r="AL11" i="3"/>
  <c r="AT11" i="3"/>
  <c r="O11" i="3"/>
  <c r="W11" i="3"/>
  <c r="AE11" i="3"/>
  <c r="AM11" i="3"/>
  <c r="AU11" i="3"/>
  <c r="J11" i="3"/>
  <c r="R11" i="3"/>
  <c r="Z11" i="3"/>
  <c r="AH11" i="3"/>
  <c r="AP11" i="3"/>
  <c r="AI11" i="3"/>
  <c r="K11" i="3"/>
  <c r="AQ11" i="3"/>
  <c r="S11" i="3"/>
  <c r="AA11" i="3"/>
  <c r="K18" i="3"/>
  <c r="O18" i="3"/>
  <c r="S18" i="3"/>
  <c r="W18" i="3"/>
  <c r="AA18" i="3"/>
  <c r="AE18" i="3"/>
  <c r="AI18" i="3"/>
  <c r="AM18" i="3"/>
  <c r="AQ18" i="3"/>
  <c r="AU18" i="3"/>
  <c r="H18" i="3"/>
  <c r="L18" i="3"/>
  <c r="P18" i="3"/>
  <c r="T18" i="3"/>
  <c r="X18" i="3"/>
  <c r="AB18" i="3"/>
  <c r="AF18" i="3"/>
  <c r="AJ18" i="3"/>
  <c r="AN18" i="3"/>
  <c r="AR18" i="3"/>
  <c r="AV18" i="3"/>
  <c r="I18" i="3"/>
  <c r="Q18" i="3"/>
  <c r="Y18" i="3"/>
  <c r="AG18" i="3"/>
  <c r="AO18" i="3"/>
  <c r="AW18" i="3"/>
  <c r="AL18" i="3"/>
  <c r="J18" i="3"/>
  <c r="R18" i="3"/>
  <c r="Z18" i="3"/>
  <c r="AH18" i="3"/>
  <c r="AP18" i="3"/>
  <c r="M18" i="3"/>
  <c r="U18" i="3"/>
  <c r="AC18" i="3"/>
  <c r="AK18" i="3"/>
  <c r="AS18" i="3"/>
  <c r="N18" i="3"/>
  <c r="V18" i="3"/>
  <c r="AD18" i="3"/>
  <c r="AT18" i="3"/>
  <c r="K17" i="3"/>
  <c r="O17" i="3"/>
  <c r="S17" i="3"/>
  <c r="W17" i="3"/>
  <c r="AA17" i="3"/>
  <c r="AE17" i="3"/>
  <c r="AI17" i="3"/>
  <c r="AM17" i="3"/>
  <c r="AQ17" i="3"/>
  <c r="AU17" i="3"/>
  <c r="H17" i="3"/>
  <c r="M17" i="3"/>
  <c r="R17" i="3"/>
  <c r="X17" i="3"/>
  <c r="AC17" i="3"/>
  <c r="AH17" i="3"/>
  <c r="AN17" i="3"/>
  <c r="AS17" i="3"/>
  <c r="I17" i="3"/>
  <c r="N17" i="3"/>
  <c r="T17" i="3"/>
  <c r="Y17" i="3"/>
  <c r="AD17" i="3"/>
  <c r="AJ17" i="3"/>
  <c r="AO17" i="3"/>
  <c r="AT17" i="3"/>
  <c r="J17" i="3"/>
  <c r="U17" i="3"/>
  <c r="AF17" i="3"/>
  <c r="AP17" i="3"/>
  <c r="AW17" i="3"/>
  <c r="L17" i="3"/>
  <c r="V17" i="3"/>
  <c r="AG17" i="3"/>
  <c r="AR17" i="3"/>
  <c r="P17" i="3"/>
  <c r="Z17" i="3"/>
  <c r="AK17" i="3"/>
  <c r="AV17" i="3"/>
  <c r="Q17" i="3"/>
  <c r="AB17" i="3"/>
  <c r="AL17" i="3"/>
  <c r="J13" i="3"/>
  <c r="N13" i="3"/>
  <c r="R13" i="3"/>
  <c r="V13" i="3"/>
  <c r="Z13" i="3"/>
  <c r="AD13" i="3"/>
  <c r="AH13" i="3"/>
  <c r="AL13" i="3"/>
  <c r="AP13" i="3"/>
  <c r="AT13" i="3"/>
  <c r="K13" i="3"/>
  <c r="O13" i="3"/>
  <c r="S13" i="3"/>
  <c r="W13" i="3"/>
  <c r="AA13" i="3"/>
  <c r="AE13" i="3"/>
  <c r="AI13" i="3"/>
  <c r="AM13" i="3"/>
  <c r="AQ13" i="3"/>
  <c r="AU13" i="3"/>
  <c r="H13" i="3"/>
  <c r="P13" i="3"/>
  <c r="X13" i="3"/>
  <c r="AF13" i="3"/>
  <c r="AN13" i="3"/>
  <c r="AV13" i="3"/>
  <c r="I13" i="3"/>
  <c r="Q13" i="3"/>
  <c r="Y13" i="3"/>
  <c r="AG13" i="3"/>
  <c r="AO13" i="3"/>
  <c r="AW13" i="3"/>
  <c r="L13" i="3"/>
  <c r="T13" i="3"/>
  <c r="AB13" i="3"/>
  <c r="AJ13" i="3"/>
  <c r="AR13" i="3"/>
  <c r="M13" i="3"/>
  <c r="AS13" i="3"/>
  <c r="U13" i="3"/>
  <c r="AC13" i="3"/>
  <c r="AK13" i="3"/>
  <c r="K14" i="3"/>
  <c r="O14" i="3"/>
  <c r="S14" i="3"/>
  <c r="W14" i="3"/>
  <c r="AA14" i="3"/>
  <c r="AE14" i="3"/>
  <c r="AI14" i="3"/>
  <c r="AM14" i="3"/>
  <c r="AQ14" i="3"/>
  <c r="AU14" i="3"/>
  <c r="H14" i="3"/>
  <c r="L14" i="3"/>
  <c r="P14" i="3"/>
  <c r="T14" i="3"/>
  <c r="X14" i="3"/>
  <c r="AB14" i="3"/>
  <c r="AF14" i="3"/>
  <c r="AJ14" i="3"/>
  <c r="AN14" i="3"/>
  <c r="AR14" i="3"/>
  <c r="AV14" i="3"/>
  <c r="M14" i="3"/>
  <c r="U14" i="3"/>
  <c r="AC14" i="3"/>
  <c r="AK14" i="3"/>
  <c r="AS14" i="3"/>
  <c r="N14" i="3"/>
  <c r="V14" i="3"/>
  <c r="AD14" i="3"/>
  <c r="AL14" i="3"/>
  <c r="AT14" i="3"/>
  <c r="I14" i="3"/>
  <c r="Q14" i="3"/>
  <c r="Y14" i="3"/>
  <c r="AG14" i="3"/>
  <c r="AO14" i="3"/>
  <c r="AW14" i="3"/>
  <c r="AH14" i="3"/>
  <c r="J14" i="3"/>
  <c r="AP14" i="3"/>
  <c r="R14" i="3"/>
  <c r="Z14" i="3"/>
  <c r="K10" i="3"/>
  <c r="O10" i="3"/>
  <c r="S10" i="3"/>
  <c r="W10" i="3"/>
  <c r="AA10" i="3"/>
  <c r="AE10" i="3"/>
  <c r="AI10" i="3"/>
  <c r="AM10" i="3"/>
  <c r="AQ10" i="3"/>
  <c r="AU10" i="3"/>
  <c r="H10" i="3"/>
  <c r="L10" i="3"/>
  <c r="P10" i="3"/>
  <c r="T10" i="3"/>
  <c r="X10" i="3"/>
  <c r="AB10" i="3"/>
  <c r="AF10" i="3"/>
  <c r="AJ10" i="3"/>
  <c r="AN10" i="3"/>
  <c r="AR10" i="3"/>
  <c r="AV10" i="3"/>
  <c r="I10" i="3"/>
  <c r="Q10" i="3"/>
  <c r="Y10" i="3"/>
  <c r="AG10" i="3"/>
  <c r="AO10" i="3"/>
  <c r="AW10" i="3"/>
  <c r="U10" i="3"/>
  <c r="J10" i="3"/>
  <c r="R10" i="3"/>
  <c r="Z10" i="3"/>
  <c r="AH10" i="3"/>
  <c r="AP10" i="3"/>
  <c r="M10" i="3"/>
  <c r="AC10" i="3"/>
  <c r="AK10" i="3"/>
  <c r="AS10" i="3"/>
  <c r="N10" i="3"/>
  <c r="AT10" i="3"/>
  <c r="V10" i="3"/>
  <c r="AD10" i="3"/>
  <c r="AL10" i="3"/>
  <c r="K9" i="3"/>
  <c r="O9" i="3"/>
  <c r="S9" i="3"/>
  <c r="W9" i="3"/>
  <c r="AA9" i="3"/>
  <c r="AE9" i="3"/>
  <c r="AI9" i="3"/>
  <c r="AM9" i="3"/>
  <c r="AQ9" i="3"/>
  <c r="AU9" i="3"/>
  <c r="H9" i="3"/>
  <c r="L9" i="3"/>
  <c r="P9" i="3"/>
  <c r="T9" i="3"/>
  <c r="X9" i="3"/>
  <c r="AB9" i="3"/>
  <c r="AF9" i="3"/>
  <c r="AJ9" i="3"/>
  <c r="AN9" i="3"/>
  <c r="AR9" i="3"/>
  <c r="AV9" i="3"/>
  <c r="I9" i="3"/>
  <c r="M9" i="3"/>
  <c r="Q9" i="3"/>
  <c r="U9" i="3"/>
  <c r="Y9" i="3"/>
  <c r="AC9" i="3"/>
  <c r="AG9" i="3"/>
  <c r="AK9" i="3"/>
  <c r="AO9" i="3"/>
  <c r="AS9" i="3"/>
  <c r="AW9" i="3"/>
  <c r="J9" i="3"/>
  <c r="N9" i="3"/>
  <c r="R9" i="3"/>
  <c r="V9" i="3"/>
  <c r="Z9" i="3"/>
  <c r="AD9" i="3"/>
  <c r="AH9" i="3"/>
  <c r="AL9" i="3"/>
  <c r="AP9" i="3"/>
  <c r="AT9" i="3"/>
  <c r="AR31" i="3" l="1"/>
</calcChain>
</file>

<file path=xl/sharedStrings.xml><?xml version="1.0" encoding="utf-8"?>
<sst xmlns="http://schemas.openxmlformats.org/spreadsheetml/2006/main" count="97" uniqueCount="35">
  <si>
    <t>S</t>
  </si>
  <si>
    <t>M</t>
  </si>
  <si>
    <t>T</t>
  </si>
  <si>
    <t>K</t>
  </si>
  <si>
    <t>P</t>
  </si>
  <si>
    <t>Valitse vuosi:</t>
    <phoneticPr fontId="2"/>
  </si>
  <si>
    <t>Päättymispäivä</t>
  </si>
  <si>
    <t>Päivämäärä</t>
  </si>
  <si>
    <t>Vaaratilanteen tyyppi</t>
  </si>
  <si>
    <t>Läheltä piti</t>
  </si>
  <si>
    <t>Määrä</t>
  </si>
  <si>
    <t>Tapahtuma</t>
  </si>
  <si>
    <t>Tyyppi</t>
  </si>
  <si>
    <t>Vakava</t>
  </si>
  <si>
    <t>Kohtalainen</t>
  </si>
  <si>
    <t>Lievä</t>
  </si>
  <si>
    <t>Valitse:</t>
  </si>
  <si>
    <t>(YRITYKSEN OMA NIMI) ONNETTOMUUSSEURANTA</t>
  </si>
  <si>
    <t>TILASTOT</t>
  </si>
  <si>
    <t>Kuvaus</t>
  </si>
  <si>
    <t>Ilmoitus Tukesiin</t>
  </si>
  <si>
    <t>Kyllä</t>
  </si>
  <si>
    <t>Ei</t>
  </si>
  <si>
    <t>Toiminto</t>
  </si>
  <si>
    <t>Onnettomuudet</t>
  </si>
  <si>
    <t>Onnettomuus</t>
  </si>
  <si>
    <t>Lapsi yritti volttia ja laskeutui huonosti, käsi murtui</t>
  </si>
  <si>
    <t>Leuka osui tankoon, verta vuotava haava</t>
  </si>
  <si>
    <t>Yhteensä</t>
  </si>
  <si>
    <r>
      <t xml:space="preserve">Taulukkoon tulee kirjata seuraavat tiedot, jotta tiedot siirtyvät kalenterinäkymään: </t>
    </r>
    <r>
      <rPr>
        <b/>
        <sz val="10"/>
        <color theme="1"/>
        <rFont val="Tahoma"/>
        <family val="2"/>
      </rPr>
      <t xml:space="preserve">Tapahtuma, Päivämäärä, Vaaratilanteen tyyppi </t>
    </r>
    <r>
      <rPr>
        <sz val="10"/>
        <color theme="1"/>
        <rFont val="Tahoma"/>
        <family val="2"/>
      </rPr>
      <t>sekä</t>
    </r>
    <r>
      <rPr>
        <b/>
        <sz val="10"/>
        <color theme="1"/>
        <rFont val="Tahoma"/>
        <family val="2"/>
      </rPr>
      <t xml:space="preserve"> Määrä</t>
    </r>
    <r>
      <rPr>
        <sz val="10"/>
        <color theme="1"/>
        <rFont val="Tahoma"/>
        <family val="2"/>
      </rPr>
      <t>.</t>
    </r>
  </si>
  <si>
    <r>
      <rPr>
        <b/>
        <sz val="10"/>
        <color theme="1"/>
        <rFont val="Tahoma"/>
        <family val="2"/>
      </rPr>
      <t>Toiminto</t>
    </r>
    <r>
      <rPr>
        <sz val="10"/>
        <color theme="1"/>
        <rFont val="Tahoma"/>
        <family val="2"/>
      </rPr>
      <t xml:space="preserve"> ja </t>
    </r>
    <r>
      <rPr>
        <b/>
        <sz val="10"/>
        <color theme="1"/>
        <rFont val="Tahoma"/>
        <family val="2"/>
      </rPr>
      <t xml:space="preserve">Kuvaus </t>
    </r>
    <r>
      <rPr>
        <sz val="10"/>
        <color theme="1"/>
        <rFont val="Tahoma"/>
        <family val="2"/>
      </rPr>
      <t>kenttiin on tarkoitus kirjata yksityiskohtaisempaa tietoa toiminnosta, jossa onnettomuus on tapahtunut sekä syitä ja seurauksia tapahtuneelle</t>
    </r>
  </si>
  <si>
    <t>Esimerkki: Trampoliinialue</t>
  </si>
  <si>
    <t>Esimerkki: Foam pit</t>
  </si>
  <si>
    <t>Esimerkki: Parkour</t>
  </si>
  <si>
    <t>Käsi osui reunaan, pieni mustelma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</si>
</sst>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mmmm"/>
    <numFmt numFmtId="165" formatCode="d"/>
    <numFmt numFmtId="166" formatCode="&quot;LAST YEAR &quot;General"/>
    <numFmt numFmtId="167" formatCode="[$-40B]mmmm"/>
    <numFmt numFmtId="168" formatCode="&quot;VIIME VUOSI &quot;\ General"/>
    <numFmt numFmtId="169" formatCode="&quot;VIIME VUOSI &quot;General"/>
  </numFmts>
  <fonts count="28">
    <font>
      <sz val="10"/>
      <color theme="1"/>
      <name val="Trebuchet MS"/>
      <family val="2"/>
      <scheme val="minor"/>
    </font>
    <font>
      <b/>
      <sz val="26"/>
      <color theme="3"/>
      <name val="Bookman Old Style"/>
      <family val="2"/>
      <scheme val="major"/>
    </font>
    <font>
      <sz val="6"/>
      <name val="Trebuchet MS"/>
      <family val="3"/>
      <charset val="128"/>
      <scheme val="minor"/>
    </font>
    <font>
      <sz val="10"/>
      <color theme="1"/>
      <name val="Tahoma"/>
      <family val="2"/>
    </font>
    <font>
      <b/>
      <sz val="26"/>
      <color theme="3"/>
      <name val="Tahoma"/>
      <family val="2"/>
    </font>
    <font>
      <sz val="11"/>
      <color theme="3"/>
      <name val="Tahoma"/>
      <family val="2"/>
    </font>
    <font>
      <sz val="11"/>
      <color theme="0"/>
      <name val="Tahoma"/>
      <family val="2"/>
    </font>
    <font>
      <sz val="9"/>
      <color theme="0"/>
      <name val="Tahoma"/>
      <family val="2"/>
    </font>
    <font>
      <b/>
      <sz val="23"/>
      <color theme="3"/>
      <name val="Tahoma"/>
      <family val="2"/>
    </font>
    <font>
      <sz val="10"/>
      <color theme="3"/>
      <name val="Tahoma"/>
      <family val="2"/>
    </font>
    <font>
      <sz val="9"/>
      <color theme="3"/>
      <name val="Tahoma"/>
      <family val="2"/>
    </font>
    <font>
      <b/>
      <sz val="30"/>
      <color theme="0"/>
      <name val="Tahoma"/>
      <family val="2"/>
    </font>
    <font>
      <b/>
      <sz val="30"/>
      <color theme="3"/>
      <name val="Tahoma"/>
      <family val="2"/>
    </font>
    <font>
      <sz val="10"/>
      <color theme="6" tint="-0.249977111117893"/>
      <name val="Tahoma"/>
      <family val="2"/>
    </font>
    <font>
      <sz val="9"/>
      <color theme="1"/>
      <name val="Tahoma"/>
      <family val="2"/>
    </font>
    <font>
      <sz val="9"/>
      <color theme="3" tint="-0.499984740745262"/>
      <name val="Tahoma"/>
      <family val="2"/>
    </font>
    <font>
      <sz val="8"/>
      <color theme="3" tint="-0.499984740745262"/>
      <name val="Tahoma"/>
      <family val="2"/>
    </font>
    <font>
      <b/>
      <sz val="9"/>
      <color theme="9"/>
      <name val="Tahoma"/>
      <family val="2"/>
    </font>
    <font>
      <sz val="9"/>
      <color theme="9"/>
      <name val="Tahoma"/>
      <family val="2"/>
    </font>
    <font>
      <b/>
      <sz val="8"/>
      <color theme="9"/>
      <name val="Tahoma"/>
      <family val="2"/>
    </font>
    <font>
      <sz val="10"/>
      <color theme="1"/>
      <name val="Trebuchet MS"/>
      <family val="2"/>
      <scheme val="minor"/>
    </font>
    <font>
      <sz val="10"/>
      <color theme="1"/>
      <name val="Bookman Old Style"/>
      <family val="1"/>
      <scheme val="major"/>
    </font>
    <font>
      <b/>
      <sz val="24"/>
      <color theme="3"/>
      <name val="Tahoma"/>
      <family val="2"/>
    </font>
    <font>
      <b/>
      <sz val="10"/>
      <color theme="1"/>
      <name val="Tahoma"/>
      <family val="2"/>
    </font>
    <font>
      <b/>
      <sz val="10"/>
      <color theme="1"/>
      <name val="Trebuchet MS"/>
      <family val="2"/>
      <scheme val="minor"/>
    </font>
    <font>
      <b/>
      <sz val="11"/>
      <color theme="0"/>
      <name val="Tahoma"/>
      <family val="2"/>
    </font>
    <font>
      <sz val="12"/>
      <color theme="0"/>
      <name val="Trebuchet MS"/>
      <family val="2"/>
      <scheme val="minor"/>
    </font>
    <font>
      <b/>
      <sz val="12"/>
      <color theme="0"/>
      <name val="Trebuchet MS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/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2" tint="-0.499984740745262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2" tint="-0.49998474074526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 tint="-0.499984740745262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2" tint="-0.499984740745262"/>
      </right>
      <top style="thin">
        <color theme="0" tint="-0.14999847407452621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0.39994506668294322"/>
      </right>
      <top style="thin">
        <color theme="0" tint="-0.14999847407452621"/>
      </top>
      <bottom/>
      <diagonal/>
    </border>
    <border>
      <left/>
      <right style="thin">
        <color theme="3" tint="0.3999450666829432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3" tint="0.3999450666829432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3" tint="0.39994506668294322"/>
      </right>
      <top style="thin">
        <color theme="0" tint="-0.14999847407452621"/>
      </top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2" tint="-0.499984740745262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2" tint="-0.499984740745262"/>
      </right>
      <top/>
      <bottom style="thin">
        <color theme="0" tint="-0.14999847407452621"/>
      </bottom>
      <diagonal/>
    </border>
    <border>
      <left/>
      <right/>
      <top style="thin">
        <color theme="3" tint="0.39994506668294322"/>
      </top>
      <bottom/>
      <diagonal/>
    </border>
    <border>
      <left style="thin">
        <color theme="3" tint="0.39994506668294322"/>
      </left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>
      <alignment vertical="center"/>
    </xf>
    <xf numFmtId="0" fontId="1" fillId="0" borderId="0" applyNumberFormat="0" applyFill="0" applyBorder="0" applyAlignment="0" applyProtection="0"/>
    <xf numFmtId="0" fontId="26" fillId="2" borderId="29">
      <alignment horizontal="left" vertical="center" indent="1"/>
    </xf>
  </cellStyleXfs>
  <cellXfs count="10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6" fillId="2" borderId="19" xfId="0" applyFont="1" applyFill="1" applyBorder="1">
      <alignment vertical="center"/>
    </xf>
    <xf numFmtId="0" fontId="6" fillId="2" borderId="20" xfId="0" applyFont="1" applyFill="1" applyBorder="1">
      <alignment vertical="center"/>
    </xf>
    <xf numFmtId="0" fontId="7" fillId="2" borderId="21" xfId="0" applyFont="1" applyFill="1" applyBorder="1" applyAlignment="1">
      <alignment horizontal="center"/>
    </xf>
    <xf numFmtId="0" fontId="7" fillId="2" borderId="2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164" fontId="5" fillId="3" borderId="9" xfId="0" applyNumberFormat="1" applyFont="1" applyFill="1" applyBorder="1" applyAlignment="1">
      <alignment horizontal="left" vertical="center"/>
    </xf>
    <xf numFmtId="165" fontId="3" fillId="3" borderId="2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5" fontId="3" fillId="3" borderId="16" xfId="0" applyNumberFormat="1" applyFont="1" applyFill="1" applyBorder="1" applyAlignment="1">
      <alignment horizontal="center" vertical="center"/>
    </xf>
    <xf numFmtId="165" fontId="3" fillId="3" borderId="10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left" vertical="center"/>
    </xf>
    <xf numFmtId="165" fontId="3" fillId="0" borderId="2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165" fontId="3" fillId="0" borderId="10" xfId="0" applyNumberFormat="1" applyFont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left" vertical="center"/>
    </xf>
    <xf numFmtId="165" fontId="3" fillId="0" borderId="8" xfId="0" applyNumberFormat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14" fontId="3" fillId="2" borderId="4" xfId="0" applyNumberFormat="1" applyFont="1" applyFill="1" applyBorder="1">
      <alignment vertical="center"/>
    </xf>
    <xf numFmtId="14" fontId="3" fillId="2" borderId="0" xfId="0" applyNumberFormat="1" applyFont="1" applyFill="1" applyBorder="1">
      <alignment vertical="center"/>
    </xf>
    <xf numFmtId="0" fontId="3" fillId="2" borderId="0" xfId="0" applyFont="1" applyFill="1" applyBorder="1">
      <alignment vertical="center"/>
    </xf>
    <xf numFmtId="0" fontId="3" fillId="2" borderId="3" xfId="0" applyFont="1" applyFill="1" applyBorder="1">
      <alignment vertical="center"/>
    </xf>
    <xf numFmtId="0" fontId="4" fillId="0" borderId="0" xfId="1" applyFont="1" applyFill="1" applyBorder="1" applyAlignment="1">
      <alignment vertical="center"/>
    </xf>
    <xf numFmtId="0" fontId="8" fillId="0" borderId="0" xfId="0" applyFont="1" applyFill="1" applyBorder="1">
      <alignment vertical="center"/>
    </xf>
    <xf numFmtId="0" fontId="6" fillId="0" borderId="0" xfId="0" applyFont="1" applyFill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/>
    <xf numFmtId="0" fontId="3" fillId="0" borderId="18" xfId="0" applyFont="1" applyBorder="1">
      <alignment vertical="center"/>
    </xf>
    <xf numFmtId="0" fontId="13" fillId="0" borderId="0" xfId="0" applyFont="1" applyBorder="1" applyAlignment="1"/>
    <xf numFmtId="0" fontId="14" fillId="0" borderId="0" xfId="0" applyFont="1" applyBorder="1" applyAlignment="1">
      <alignment vertical="center"/>
    </xf>
    <xf numFmtId="0" fontId="14" fillId="0" borderId="0" xfId="0" applyFont="1">
      <alignment vertical="center"/>
    </xf>
    <xf numFmtId="0" fontId="14" fillId="0" borderId="18" xfId="0" applyFont="1" applyBorder="1">
      <alignment vertical="center"/>
    </xf>
    <xf numFmtId="166" fontId="15" fillId="0" borderId="0" xfId="0" applyNumberFormat="1" applyFont="1" applyBorder="1" applyAlignment="1">
      <alignment horizontal="center" vertical="center"/>
    </xf>
    <xf numFmtId="166" fontId="16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0" fontId="19" fillId="0" borderId="0" xfId="0" applyFont="1" applyBorder="1" applyAlignment="1"/>
    <xf numFmtId="0" fontId="3" fillId="0" borderId="26" xfId="0" applyFont="1" applyBorder="1">
      <alignment vertical="center"/>
    </xf>
    <xf numFmtId="15" fontId="3" fillId="0" borderId="0" xfId="0" applyNumberFormat="1" applyFont="1">
      <alignment vertical="center"/>
    </xf>
    <xf numFmtId="0" fontId="3" fillId="0" borderId="13" xfId="0" applyFont="1" applyBorder="1">
      <alignment vertical="center"/>
    </xf>
    <xf numFmtId="0" fontId="20" fillId="0" borderId="0" xfId="0" applyFont="1" applyFill="1" applyBorder="1" applyAlignment="1">
      <alignment horizontal="center" vertical="center"/>
    </xf>
    <xf numFmtId="14" fontId="20" fillId="0" borderId="0" xfId="0" applyNumberFormat="1" applyFont="1" applyFill="1" applyBorder="1" applyAlignment="1">
      <alignment horizontal="left" vertical="center" indent="1"/>
    </xf>
    <xf numFmtId="14" fontId="20" fillId="0" borderId="0" xfId="0" applyNumberFormat="1" applyFont="1" applyFill="1" applyBorder="1" applyAlignment="1">
      <alignment horizontal="left" vertical="center" indent="1"/>
    </xf>
    <xf numFmtId="0" fontId="21" fillId="0" borderId="0" xfId="0" applyFont="1" applyFill="1" applyBorder="1" applyAlignment="1">
      <alignment horizontal="left" vertical="center" indent="1"/>
    </xf>
    <xf numFmtId="0" fontId="21" fillId="0" borderId="0" xfId="0" applyFont="1" applyFill="1" applyBorder="1" applyAlignment="1">
      <alignment horizontal="left" vertical="center" indent="1"/>
    </xf>
    <xf numFmtId="0" fontId="21" fillId="0" borderId="0" xfId="0" applyFont="1" applyFill="1" applyBorder="1" applyAlignment="1">
      <alignment horizontal="left" vertical="center" indent="1"/>
    </xf>
    <xf numFmtId="0" fontId="21" fillId="0" borderId="0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 indent="1"/>
    </xf>
    <xf numFmtId="14" fontId="20" fillId="0" borderId="0" xfId="0" applyNumberFormat="1" applyFont="1" applyFill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0" fontId="14" fillId="0" borderId="0" xfId="0" applyFont="1" applyBorder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top" wrapText="1"/>
    </xf>
    <xf numFmtId="14" fontId="0" fillId="0" borderId="0" xfId="0" applyNumberFormat="1" applyFont="1" applyFill="1" applyBorder="1" applyAlignment="1">
      <alignment horizontal="left" vertical="center" indent="1"/>
    </xf>
    <xf numFmtId="0" fontId="21" fillId="0" borderId="28" xfId="0" applyFont="1" applyFill="1" applyBorder="1" applyAlignment="1">
      <alignment horizontal="left" vertical="center" indent="1"/>
    </xf>
    <xf numFmtId="0" fontId="21" fillId="0" borderId="28" xfId="0" applyFont="1" applyFill="1" applyBorder="1" applyAlignment="1">
      <alignment horizontal="left" vertical="center" wrapText="1" indent="1"/>
    </xf>
    <xf numFmtId="0" fontId="21" fillId="0" borderId="28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5" fillId="2" borderId="0" xfId="0" applyFont="1" applyFill="1" applyBorder="1" applyAlignment="1">
      <alignment horizontal="left" vertical="center" indent="1"/>
    </xf>
    <xf numFmtId="0" fontId="25" fillId="2" borderId="30" xfId="0" applyFont="1" applyFill="1" applyBorder="1" applyAlignment="1">
      <alignment horizontal="left" vertical="center" indent="1"/>
    </xf>
    <xf numFmtId="0" fontId="27" fillId="2" borderId="0" xfId="2" applyFont="1" applyBorder="1" applyAlignment="1">
      <alignment horizontal="center" vertical="center"/>
    </xf>
    <xf numFmtId="169" fontId="16" fillId="0" borderId="0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 indent="1"/>
    </xf>
    <xf numFmtId="0" fontId="9" fillId="0" borderId="0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/>
    </xf>
    <xf numFmtId="168" fontId="16" fillId="0" borderId="0" xfId="0" applyNumberFormat="1" applyFont="1" applyBorder="1" applyAlignment="1">
      <alignment horizontal="center" vertical="center"/>
    </xf>
    <xf numFmtId="0" fontId="12" fillId="5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center" vertical="center"/>
    </xf>
    <xf numFmtId="0" fontId="12" fillId="8" borderId="0" xfId="0" applyFont="1" applyFill="1" applyBorder="1" applyAlignment="1">
      <alignment horizontal="center" vertical="center"/>
    </xf>
    <xf numFmtId="0" fontId="22" fillId="4" borderId="0" xfId="1" applyFont="1" applyFill="1" applyBorder="1" applyAlignment="1">
      <alignment horizontal="left" wrapText="1" indent="1"/>
    </xf>
    <xf numFmtId="167" fontId="5" fillId="3" borderId="5" xfId="0" applyNumberFormat="1" applyFont="1" applyFill="1" applyBorder="1" applyAlignment="1">
      <alignment horizontal="left" vertical="center"/>
    </xf>
    <xf numFmtId="167" fontId="5" fillId="3" borderId="15" xfId="0" applyNumberFormat="1" applyFont="1" applyFill="1" applyBorder="1" applyAlignment="1">
      <alignment horizontal="left" vertical="center"/>
    </xf>
    <xf numFmtId="167" fontId="5" fillId="0" borderId="6" xfId="0" applyNumberFormat="1" applyFont="1" applyFill="1" applyBorder="1" applyAlignment="1">
      <alignment horizontal="left" vertical="center"/>
    </xf>
    <xf numFmtId="167" fontId="5" fillId="0" borderId="14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167" fontId="5" fillId="0" borderId="5" xfId="0" applyNumberFormat="1" applyFont="1" applyFill="1" applyBorder="1" applyAlignment="1">
      <alignment horizontal="left" vertical="center"/>
    </xf>
    <xf numFmtId="167" fontId="5" fillId="0" borderId="15" xfId="0" applyNumberFormat="1" applyFont="1" applyFill="1" applyBorder="1" applyAlignment="1">
      <alignment horizontal="left" vertical="center"/>
    </xf>
    <xf numFmtId="0" fontId="9" fillId="0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wrapText="1"/>
    </xf>
  </cellXfs>
  <cellStyles count="3">
    <cellStyle name="Normaali" xfId="0" builtinId="0" customBuiltin="1"/>
    <cellStyle name="Otsikko" xfId="1" builtinId="15" customBuiltin="1"/>
    <cellStyle name="Vuosimerkintä" xfId="2" xr:uid="{464F87A1-6B49-4F14-87B0-8AC9493B384F}"/>
  </cellStyles>
  <dxfs count="43"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lef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left" vertical="center" textRotation="0" wrapText="0" relative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d/m/yyyy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8"/>
        </patternFill>
      </fill>
    </dxf>
    <dxf>
      <font>
        <color theme="3" tint="-0.24994659260841701"/>
      </font>
      <fill>
        <patternFill>
          <bgColor theme="4"/>
        </patternFill>
      </fill>
    </dxf>
    <dxf>
      <font>
        <b/>
        <i val="0"/>
        <color rgb="FF0070C0"/>
      </font>
    </dxf>
    <dxf>
      <font>
        <color theme="2" tint="-0.24994659260841701"/>
      </font>
    </dxf>
    <dxf>
      <font>
        <color theme="0" tint="-0.14996795556505021"/>
      </font>
      <numFmt numFmtId="170" formatCode=";;;"/>
    </dxf>
    <dxf>
      <font>
        <b val="0"/>
        <i val="0"/>
      </font>
    </dxf>
    <dxf>
      <fill>
        <patternFill>
          <bgColor theme="2"/>
        </patternFill>
      </fill>
    </dxf>
    <dxf>
      <font>
        <b/>
        <i val="0"/>
      </font>
    </dxf>
    <dxf>
      <font>
        <color theme="0"/>
      </font>
      <fill>
        <patternFill>
          <bgColor theme="3"/>
        </patternFill>
      </fill>
      <border>
        <vertical/>
      </border>
    </dxf>
    <dxf>
      <font>
        <color theme="3"/>
      </font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3" tint="0.39994506668294322"/>
        </vertical>
        <horizontal/>
      </border>
    </dxf>
    <dxf>
      <border>
        <top style="thin">
          <color theme="1"/>
        </top>
        <bottom style="thin">
          <color theme="1"/>
        </bottom>
      </border>
    </dxf>
    <dxf>
      <border>
        <top style="thin">
          <color theme="1"/>
        </top>
        <bottom style="thin">
          <color theme="1"/>
        </bottom>
      </border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  <border>
        <bottom style="thin">
          <color theme="0" tint="-0.249977111117893"/>
        </bottom>
      </border>
    </dxf>
    <dxf>
      <font>
        <color theme="1"/>
      </font>
      <fill>
        <patternFill patternType="solid">
          <fgColor theme="0" tint="-0.249977111117893"/>
          <bgColor theme="0" tint="-0.249977111117893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ill>
        <patternFill patternType="solid">
          <fgColor theme="0" tint="-0.14996795556505021"/>
          <bgColor theme="0" tint="-4.9989318521683403E-2"/>
        </patternFill>
      </fill>
      <border>
        <left style="thin">
          <color theme="0" tint="-0.249977111117893"/>
        </left>
        <right style="thin">
          <color theme="0" tint="-0.249977111117893"/>
        </right>
        <vertical style="thin">
          <color theme="1" tint="0.34998626667073579"/>
        </vertical>
      </border>
    </dxf>
    <dxf>
      <fill>
        <patternFill patternType="solid">
          <fgColor theme="0" tint="-0.14996795556505021"/>
          <bgColor theme="0" tint="-4.9989318521683403E-2"/>
        </patternFill>
      </fill>
      <border>
        <top style="thin">
          <color theme="0" tint="-0.249977111117893"/>
        </top>
        <bottom style="thin">
          <color theme="0" tint="-0.249977111117893"/>
        </bottom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1"/>
      </font>
      <fill>
        <patternFill patternType="none">
          <fgColor indexed="64"/>
          <bgColor auto="1"/>
        </patternFill>
      </fill>
      <border>
        <left style="thin">
          <color theme="0" tint="-0.14996795556505021"/>
        </left>
        <right style="thin">
          <color theme="0" tint="-0.14996795556505021"/>
        </right>
        <vertical style="thin">
          <color theme="1" tint="0.34998626667073579"/>
        </vertical>
      </border>
    </dxf>
  </dxfs>
  <tableStyles count="2" defaultTableStyle="Table Style 1" defaultPivotStyle="Leave Report">
    <tableStyle name="Leave Report" table="0" count="13" xr9:uid="{00000000-0011-0000-FFFF-FFFF00000000}">
      <tableStyleElement type="wholeTable" dxfId="42"/>
      <tableStyleElement type="headerRow" dxfId="41"/>
      <tableStyleElement type="totalRow" dxfId="40"/>
      <tableStyleElement type="firstRowStripe" dxfId="39"/>
      <tableStyleElement type="firstColumnStripe" dxfId="38"/>
      <tableStyleElement type="firstSubtotalColumn" dxfId="37"/>
      <tableStyleElement type="firstSubtotalRow" dxfId="36"/>
      <tableStyleElement type="secondSubtotalRow" dxfId="35"/>
      <tableStyleElement type="firstRowSubheading" dxfId="34"/>
      <tableStyleElement type="secondRowSubheading" dxfId="33"/>
      <tableStyleElement type="thirdRowSubheading" dxfId="32"/>
      <tableStyleElement type="pageFieldLabels" dxfId="31"/>
      <tableStyleElement type="pageFieldValues" dxfId="30"/>
    </tableStyle>
    <tableStyle name="Table Style 1" pivot="0" count="5" xr9:uid="{00000000-0011-0000-FFFF-FFFF01000000}">
      <tableStyleElement type="wholeTable" dxfId="29"/>
      <tableStyleElement type="headerRow" dxfId="28"/>
      <tableStyleElement type="firstColumn" dxfId="27"/>
      <tableStyleElement type="firstRowStripe" dxfId="26"/>
      <tableStyleElement type="firstHeaderCell" dxfId="25"/>
    </tableStyle>
  </tableStyles>
  <colors>
    <mruColors>
      <color rgb="FFFF9900"/>
      <color rgb="FF66FF99"/>
      <color rgb="FFFFCC00"/>
      <color rgb="FF00FF00"/>
      <color rgb="FF66FF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Kirjau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Asetukset!A1"/><Relationship Id="rId1" Type="http://schemas.openxmlformats.org/officeDocument/2006/relationships/hyperlink" Target="#Kalenterin&#228;kym&#228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Kirjau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0</xdr:colOff>
      <xdr:row>0</xdr:row>
      <xdr:rowOff>77066</xdr:rowOff>
    </xdr:from>
    <xdr:to>
      <xdr:col>49</xdr:col>
      <xdr:colOff>9525</xdr:colOff>
      <xdr:row>0</xdr:row>
      <xdr:rowOff>333226</xdr:rowOff>
    </xdr:to>
    <xdr:sp macro="" textlink="">
      <xdr:nvSpPr>
        <xdr:cNvPr id="48" name="Läsnäolon seuranta" descr="Saat työntekijöiden vapaiden seurantataulukon näkyviin hiirtä napsauttamalla." title="Työntekijän vapaa">
          <a:hlinkClick xmlns:r="http://schemas.openxmlformats.org/officeDocument/2006/relationships" r:id="rId1" tooltip="Saat työntekijöiden vapaiden seurantataulukon näkyviin hiirtä napsauttamalla."/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9277350" y="77066"/>
          <a:ext cx="2390775" cy="256160"/>
        </a:xfrm>
        <a:prstGeom prst="rect">
          <a:avLst/>
        </a:prstGeom>
        <a:solidFill>
          <a:srgbClr val="FF9900"/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Kirjaus</a:t>
          </a:r>
          <a:r>
            <a:rPr lang="en-US" sz="1100" b="0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</a:t>
          </a:r>
          <a:endParaRPr lang="en-US" sz="1100" b="0">
            <a:solidFill>
              <a:schemeClr val="bg1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190500</xdr:rowOff>
    </xdr:from>
    <xdr:to>
      <xdr:col>5</xdr:col>
      <xdr:colOff>790956</xdr:colOff>
      <xdr:row>0</xdr:row>
      <xdr:rowOff>446660</xdr:rowOff>
    </xdr:to>
    <xdr:sp macro="" textlink="">
      <xdr:nvSpPr>
        <xdr:cNvPr id="7" name="Palaa Kalenterinäkymään" descr="Saat kalenterinäkymän näkyviin hiirtä napsauttamalla." title="Palaa Kalenterinäkymään">
          <a:hlinkClick xmlns:r="http://schemas.openxmlformats.org/officeDocument/2006/relationships" r:id="rId1" tooltip="Saat kalenterinäkymän näkyviin hiirtä napsauttamalla.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28600" y="190500"/>
          <a:ext cx="2505456" cy="256160"/>
        </a:xfrm>
        <a:prstGeom prst="rect">
          <a:avLst/>
        </a:prstGeom>
        <a:solidFill>
          <a:srgbClr val="FF9900"/>
        </a:solidFill>
        <a:ln w="12700">
          <a:noFill/>
        </a:ln>
        <a:effectLst>
          <a:softEdge rad="0"/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</a:t>
          </a:r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</a:rPr>
            <a:t>Kalenterinäkymä</a:t>
          </a:r>
        </a:p>
      </xdr:txBody>
    </xdr:sp>
    <xdr:clientData fPrintsWithSheet="0"/>
  </xdr:twoCellAnchor>
  <xdr:twoCellAnchor>
    <xdr:from>
      <xdr:col>6</xdr:col>
      <xdr:colOff>695326</xdr:colOff>
      <xdr:row>0</xdr:row>
      <xdr:rowOff>190500</xdr:rowOff>
    </xdr:from>
    <xdr:to>
      <xdr:col>9</xdr:col>
      <xdr:colOff>9525</xdr:colOff>
      <xdr:row>0</xdr:row>
      <xdr:rowOff>448391</xdr:rowOff>
    </xdr:to>
    <xdr:sp macro="" textlink="">
      <xdr:nvSpPr>
        <xdr:cNvPr id="8" name="Muokkaa asetuksia" descr="Saat asetukset näkyviin hiirtä napsauttamalla." title="Muokkaa asetuksia">
          <a:hlinkClick xmlns:r="http://schemas.openxmlformats.org/officeDocument/2006/relationships" r:id="rId2" tooltip="Saat asetukset näkyviin hiirtä napsauttamalla.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781426" y="190500"/>
          <a:ext cx="2505074" cy="257891"/>
        </a:xfrm>
        <a:prstGeom prst="rect">
          <a:avLst/>
        </a:prstGeom>
        <a:solidFill>
          <a:srgbClr val="FF9900"/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</a:rPr>
            <a:t>Muokkaa asetuksia</a:t>
          </a:r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</a:t>
          </a:r>
          <a:endParaRPr lang="en-US" sz="1100" b="1">
            <a:solidFill>
              <a:schemeClr val="bg1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190500</xdr:rowOff>
    </xdr:from>
    <xdr:to>
      <xdr:col>3</xdr:col>
      <xdr:colOff>533400</xdr:colOff>
      <xdr:row>0</xdr:row>
      <xdr:rowOff>448391</xdr:rowOff>
    </xdr:to>
    <xdr:sp macro="" textlink="">
      <xdr:nvSpPr>
        <xdr:cNvPr id="2" name="Palaa läsnäoloseurantaan" descr="Saat työntekijöiden vapaiden seurantataulukon näkyviin hiirtä napsauttamalla." title="Palaa läsnäoloseurantaan">
          <a:hlinkClick xmlns:r="http://schemas.openxmlformats.org/officeDocument/2006/relationships" r:id="rId1" tooltip="Saat työntekijöiden vapaiden seurantataulukon näkyviin hiirtä napsauttamalla.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28600" y="190500"/>
          <a:ext cx="2514600" cy="257891"/>
        </a:xfrm>
        <a:prstGeom prst="rect">
          <a:avLst/>
        </a:prstGeom>
        <a:solidFill>
          <a:srgbClr val="FF9900"/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Kirjaus</a:t>
          </a:r>
          <a:endParaRPr lang="en-US" sz="1100" b="1">
            <a:solidFill>
              <a:schemeClr val="bg1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Leave" displayName="tblLeave" ref="B3:I27" totalsRowCount="1" headerRowDxfId="17" dataDxfId="16" totalsRowDxfId="15">
  <autoFilter ref="B3:I26" xr:uid="{00000000-0009-0000-0100-000001000000}"/>
  <tableColumns count="8">
    <tableColumn id="1" xr3:uid="{00000000-0010-0000-0000-000001000000}" name="Tapahtuma" totalsRowLabel="Yhteensä" dataDxfId="14" totalsRowDxfId="13"/>
    <tableColumn id="7" xr3:uid="{00000000-0010-0000-0000-000007000000}" name="Toiminto" dataDxfId="12"/>
    <tableColumn id="6" xr3:uid="{00000000-0010-0000-0000-000006000000}" name="Kuvaus" dataDxfId="11"/>
    <tableColumn id="10" xr3:uid="{00000000-0010-0000-0000-00000A000000}" name="Ilmoitus Tukesiin" dataDxfId="10"/>
    <tableColumn id="2" xr3:uid="{00000000-0010-0000-0000-000002000000}" name="Päivämäärä" dataDxfId="9"/>
    <tableColumn id="3" xr3:uid="{00000000-0010-0000-0000-000003000000}" name="Päättymispäivä" dataDxfId="8">
      <calculatedColumnFormula>IF(ISBLANK(F4),"",F4)</calculatedColumnFormula>
    </tableColumn>
    <tableColumn id="4" xr3:uid="{00000000-0010-0000-0000-000004000000}" name="Vaaratilanteen tyyppi" dataDxfId="7"/>
    <tableColumn id="5" xr3:uid="{00000000-0010-0000-0000-000005000000}" name="Määrä" totalsRowFunction="sum" totalsRowDxfId="6"/>
  </tableColumns>
  <tableStyleInfo name="Table Style 1" showFirstColumn="1" showLastColumn="0" showRowStripes="1" showColumnStripes="0"/>
  <extLst>
    <ext xmlns:x14="http://schemas.microsoft.com/office/spreadsheetml/2009/9/main" uri="{504A1905-F514-4f6f-8877-14C23A59335A}">
      <x14:table altText="Employee Leave Tracker" altTextSummary="List of dates and leave type for each employee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blEmployees" displayName="tblEmployees" ref="B3:B7" totalsRowShown="0" headerRowDxfId="5" dataDxfId="4">
  <sortState xmlns:xlrd2="http://schemas.microsoft.com/office/spreadsheetml/2017/richdata2" ref="B3:B24">
    <sortCondition ref="B2:B24"/>
  </sortState>
  <tableColumns count="1">
    <tableColumn id="1" xr3:uid="{00000000-0010-0000-0100-000001000000}" name="Tapahtuma" dataDxfId="3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List of Employees" altTextSummary="Employee names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blLeaveTypes" displayName="tblLeaveTypes" ref="D3:D7" totalsRowShown="0" headerRowDxfId="2" dataDxfId="1">
  <tableColumns count="1">
    <tableColumn id="1" xr3:uid="{00000000-0010-0000-0200-000001000000}" name="Tyyppi" dataDxfId="0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Type of Leave" altTextSummary="List of employee absence types such as Sick Leave, Vacation, Bereavement, and Other. "/>
    </ext>
  </extLst>
</table>
</file>

<file path=xl/theme/theme1.xml><?xml version="1.0" encoding="utf-8"?>
<a:theme xmlns:a="http://schemas.openxmlformats.org/drawingml/2006/main" name="Employee Attendance Tracker">
  <a:themeElements>
    <a:clrScheme name="Custom 3">
      <a:dk1>
        <a:sysClr val="windowText" lastClr="000000"/>
      </a:dk1>
      <a:lt1>
        <a:sysClr val="window" lastClr="FFFFFF"/>
      </a:lt1>
      <a:dk2>
        <a:srgbClr val="36384E"/>
      </a:dk2>
      <a:lt2>
        <a:srgbClr val="E6E6E6"/>
      </a:lt2>
      <a:accent1>
        <a:srgbClr val="8BBEDD"/>
      </a:accent1>
      <a:accent2>
        <a:srgbClr val="53B9B4"/>
      </a:accent2>
      <a:accent3>
        <a:srgbClr val="9FD179"/>
      </a:accent3>
      <a:accent4>
        <a:srgbClr val="F6E166"/>
      </a:accent4>
      <a:accent5>
        <a:srgbClr val="F9A755"/>
      </a:accent5>
      <a:accent6>
        <a:srgbClr val="ED7669"/>
      </a:accent6>
      <a:hlink>
        <a:srgbClr val="0000FF"/>
      </a:hlink>
      <a:folHlink>
        <a:srgbClr val="800080"/>
      </a:folHlink>
    </a:clrScheme>
    <a:fontScheme name="67 employee attendance tracker">
      <a:majorFont>
        <a:latin typeface="Bookman Old Style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3"/>
    <pageSetUpPr fitToPage="1"/>
  </sheetPr>
  <dimension ref="A1:AY34"/>
  <sheetViews>
    <sheetView showGridLines="0" tabSelected="1" zoomScaleNormal="100" workbookViewId="0">
      <selection activeCell="AN7" sqref="AN7"/>
    </sheetView>
  </sheetViews>
  <sheetFormatPr defaultColWidth="9.140625" defaultRowHeight="12.75"/>
  <cols>
    <col min="1" max="1" width="2.28515625" style="1" customWidth="1"/>
    <col min="2" max="2" width="3.28515625" style="1" customWidth="1"/>
    <col min="3" max="49" width="3.5703125" style="1" customWidth="1"/>
    <col min="50" max="50" width="2.28515625" style="1" customWidth="1"/>
    <col min="51" max="16384" width="9.140625" style="1"/>
  </cols>
  <sheetData>
    <row r="1" spans="1:49" ht="27.75" customHeight="1"/>
    <row r="2" spans="1:49" ht="11.25" customHeight="1">
      <c r="A2" s="2"/>
      <c r="B2" s="90" t="s">
        <v>17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49" ht="11.25" customHeight="1">
      <c r="A3" s="2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2"/>
      <c r="AE3" s="80" t="s">
        <v>16</v>
      </c>
      <c r="AF3" s="80"/>
      <c r="AG3" s="80"/>
      <c r="AH3" s="80"/>
      <c r="AI3" s="80"/>
      <c r="AJ3" s="80"/>
      <c r="AK3" s="80"/>
      <c r="AL3" s="80"/>
      <c r="AM3" s="80"/>
      <c r="AN3" s="73" t="s">
        <v>25</v>
      </c>
      <c r="AO3" s="73"/>
      <c r="AP3" s="73"/>
      <c r="AQ3" s="73"/>
      <c r="AR3" s="73"/>
      <c r="AS3" s="73"/>
      <c r="AT3" s="73"/>
      <c r="AU3" s="73"/>
      <c r="AV3" s="73"/>
      <c r="AW3" s="73"/>
    </row>
    <row r="4" spans="1:49" ht="11.25" customHeight="1">
      <c r="A4" s="2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2"/>
      <c r="AE4" s="80"/>
      <c r="AF4" s="80"/>
      <c r="AG4" s="80"/>
      <c r="AH4" s="80"/>
      <c r="AI4" s="80"/>
      <c r="AJ4" s="80"/>
      <c r="AK4" s="80"/>
      <c r="AL4" s="80"/>
      <c r="AM4" s="80"/>
      <c r="AN4" s="74"/>
      <c r="AO4" s="74"/>
      <c r="AP4" s="74"/>
      <c r="AQ4" s="74"/>
      <c r="AR4" s="74"/>
      <c r="AS4" s="74"/>
      <c r="AT4" s="74"/>
      <c r="AU4" s="74"/>
      <c r="AV4" s="74"/>
      <c r="AW4" s="74"/>
    </row>
    <row r="5" spans="1:49" ht="11.25" customHeight="1">
      <c r="A5" s="2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2"/>
      <c r="AE5" s="80" t="s">
        <v>5</v>
      </c>
      <c r="AF5" s="80"/>
      <c r="AG5" s="80"/>
      <c r="AH5" s="80"/>
      <c r="AI5" s="80"/>
      <c r="AJ5" s="80"/>
      <c r="AK5" s="80"/>
      <c r="AL5" s="80"/>
      <c r="AM5" s="80"/>
      <c r="AN5" s="75">
        <v>2020</v>
      </c>
      <c r="AO5" s="75"/>
      <c r="AP5" s="75"/>
      <c r="AQ5" s="75"/>
      <c r="AR5" s="75"/>
      <c r="AS5" s="75"/>
      <c r="AT5" s="75"/>
      <c r="AU5" s="75"/>
      <c r="AV5" s="75"/>
      <c r="AW5" s="75"/>
    </row>
    <row r="6" spans="1:49" ht="11.25" customHeight="1">
      <c r="A6" s="2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2"/>
      <c r="AE6" s="80"/>
      <c r="AF6" s="80"/>
      <c r="AG6" s="80"/>
      <c r="AH6" s="80"/>
      <c r="AI6" s="80"/>
      <c r="AJ6" s="80"/>
      <c r="AK6" s="80"/>
      <c r="AL6" s="80"/>
      <c r="AM6" s="80"/>
      <c r="AN6" s="75"/>
      <c r="AO6" s="75"/>
      <c r="AP6" s="75"/>
      <c r="AQ6" s="75"/>
      <c r="AR6" s="75"/>
      <c r="AS6" s="75"/>
      <c r="AT6" s="75"/>
      <c r="AU6" s="75"/>
      <c r="AV6" s="75"/>
      <c r="AW6" s="75"/>
    </row>
    <row r="7" spans="1:49" ht="11.25" customHeight="1">
      <c r="A7" s="2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</row>
    <row r="8" spans="1:49" ht="14.25">
      <c r="B8" s="3"/>
      <c r="C8" s="4"/>
      <c r="D8" s="4"/>
      <c r="E8" s="4"/>
      <c r="F8" s="4"/>
      <c r="G8" s="4"/>
      <c r="H8" s="5" t="s">
        <v>0</v>
      </c>
      <c r="I8" s="6" t="s">
        <v>1</v>
      </c>
      <c r="J8" s="6" t="s">
        <v>2</v>
      </c>
      <c r="K8" s="6" t="s">
        <v>3</v>
      </c>
      <c r="L8" s="6" t="s">
        <v>2</v>
      </c>
      <c r="M8" s="6" t="s">
        <v>4</v>
      </c>
      <c r="N8" s="7" t="s">
        <v>0</v>
      </c>
      <c r="O8" s="8" t="s">
        <v>0</v>
      </c>
      <c r="P8" s="6" t="s">
        <v>1</v>
      </c>
      <c r="Q8" s="6" t="s">
        <v>2</v>
      </c>
      <c r="R8" s="6" t="s">
        <v>3</v>
      </c>
      <c r="S8" s="6" t="s">
        <v>2</v>
      </c>
      <c r="T8" s="6" t="s">
        <v>4</v>
      </c>
      <c r="U8" s="6" t="s">
        <v>0</v>
      </c>
      <c r="V8" s="6" t="s">
        <v>0</v>
      </c>
      <c r="W8" s="6" t="s">
        <v>1</v>
      </c>
      <c r="X8" s="6" t="s">
        <v>2</v>
      </c>
      <c r="Y8" s="6" t="s">
        <v>3</v>
      </c>
      <c r="Z8" s="6" t="s">
        <v>2</v>
      </c>
      <c r="AA8" s="6" t="s">
        <v>4</v>
      </c>
      <c r="AB8" s="6" t="s">
        <v>0</v>
      </c>
      <c r="AC8" s="6" t="s">
        <v>0</v>
      </c>
      <c r="AD8" s="6" t="s">
        <v>1</v>
      </c>
      <c r="AE8" s="6" t="s">
        <v>2</v>
      </c>
      <c r="AF8" s="6" t="s">
        <v>3</v>
      </c>
      <c r="AG8" s="6" t="s">
        <v>2</v>
      </c>
      <c r="AH8" s="6" t="s">
        <v>4</v>
      </c>
      <c r="AI8" s="6" t="s">
        <v>0</v>
      </c>
      <c r="AJ8" s="6" t="s">
        <v>0</v>
      </c>
      <c r="AK8" s="6" t="s">
        <v>1</v>
      </c>
      <c r="AL8" s="6" t="s">
        <v>2</v>
      </c>
      <c r="AM8" s="6" t="s">
        <v>3</v>
      </c>
      <c r="AN8" s="6" t="s">
        <v>2</v>
      </c>
      <c r="AO8" s="6" t="s">
        <v>4</v>
      </c>
      <c r="AP8" s="6" t="s">
        <v>0</v>
      </c>
      <c r="AQ8" s="6" t="s">
        <v>0</v>
      </c>
      <c r="AR8" s="6" t="s">
        <v>1</v>
      </c>
      <c r="AS8" s="6" t="s">
        <v>2</v>
      </c>
      <c r="AT8" s="6" t="s">
        <v>3</v>
      </c>
      <c r="AU8" s="6" t="s">
        <v>2</v>
      </c>
      <c r="AV8" s="6" t="s">
        <v>4</v>
      </c>
      <c r="AW8" s="9" t="s">
        <v>0</v>
      </c>
    </row>
    <row r="9" spans="1:49" ht="18.75" customHeight="1">
      <c r="B9" s="10"/>
      <c r="C9" s="91">
        <f>DATE($AN$5,ROWS($C$9:C9),1)</f>
        <v>43831</v>
      </c>
      <c r="D9" s="91"/>
      <c r="E9" s="91"/>
      <c r="F9" s="91"/>
      <c r="G9" s="92"/>
      <c r="H9" s="11">
        <f t="array" aca="1" ref="H9:AW9" ca="1">calendar</f>
        <v>43828</v>
      </c>
      <c r="I9" s="12">
        <f ca="1"/>
        <v>43829</v>
      </c>
      <c r="J9" s="12">
        <f ca="1"/>
        <v>43830</v>
      </c>
      <c r="K9" s="12">
        <f ca="1"/>
        <v>43831</v>
      </c>
      <c r="L9" s="12">
        <f ca="1"/>
        <v>43832</v>
      </c>
      <c r="M9" s="12">
        <f ca="1"/>
        <v>43833</v>
      </c>
      <c r="N9" s="13">
        <f ca="1"/>
        <v>43834</v>
      </c>
      <c r="O9" s="11">
        <f ca="1"/>
        <v>43835</v>
      </c>
      <c r="P9" s="12">
        <f ca="1"/>
        <v>43836</v>
      </c>
      <c r="Q9" s="12">
        <f ca="1"/>
        <v>43837</v>
      </c>
      <c r="R9" s="12">
        <f ca="1"/>
        <v>43838</v>
      </c>
      <c r="S9" s="12">
        <f ca="1"/>
        <v>43839</v>
      </c>
      <c r="T9" s="12">
        <f ca="1"/>
        <v>43840</v>
      </c>
      <c r="U9" s="13">
        <f ca="1"/>
        <v>43841</v>
      </c>
      <c r="V9" s="11">
        <f ca="1"/>
        <v>43842</v>
      </c>
      <c r="W9" s="12">
        <f ca="1"/>
        <v>43843</v>
      </c>
      <c r="X9" s="12">
        <f ca="1"/>
        <v>43844</v>
      </c>
      <c r="Y9" s="12">
        <f ca="1"/>
        <v>43845</v>
      </c>
      <c r="Z9" s="12">
        <f ca="1"/>
        <v>43846</v>
      </c>
      <c r="AA9" s="12">
        <f ca="1"/>
        <v>43847</v>
      </c>
      <c r="AB9" s="13">
        <f ca="1"/>
        <v>43848</v>
      </c>
      <c r="AC9" s="11">
        <f ca="1"/>
        <v>43849</v>
      </c>
      <c r="AD9" s="12">
        <f ca="1"/>
        <v>43850</v>
      </c>
      <c r="AE9" s="12">
        <f ca="1"/>
        <v>43851</v>
      </c>
      <c r="AF9" s="12">
        <f ca="1"/>
        <v>43852</v>
      </c>
      <c r="AG9" s="12">
        <f ca="1"/>
        <v>43853</v>
      </c>
      <c r="AH9" s="12">
        <f ca="1"/>
        <v>43854</v>
      </c>
      <c r="AI9" s="13">
        <f ca="1"/>
        <v>43855</v>
      </c>
      <c r="AJ9" s="11">
        <f ca="1"/>
        <v>43856</v>
      </c>
      <c r="AK9" s="12">
        <f ca="1"/>
        <v>43857</v>
      </c>
      <c r="AL9" s="12">
        <f ca="1"/>
        <v>43858</v>
      </c>
      <c r="AM9" s="12">
        <f ca="1"/>
        <v>43859</v>
      </c>
      <c r="AN9" s="12">
        <f ca="1"/>
        <v>43860</v>
      </c>
      <c r="AO9" s="12">
        <f ca="1"/>
        <v>43861</v>
      </c>
      <c r="AP9" s="13">
        <f ca="1"/>
        <v>43862</v>
      </c>
      <c r="AQ9" s="11">
        <f ca="1"/>
        <v>43863</v>
      </c>
      <c r="AR9" s="12">
        <f ca="1"/>
        <v>43864</v>
      </c>
      <c r="AS9" s="12">
        <f ca="1"/>
        <v>43865</v>
      </c>
      <c r="AT9" s="12">
        <f ca="1"/>
        <v>43866</v>
      </c>
      <c r="AU9" s="12">
        <f ca="1"/>
        <v>43867</v>
      </c>
      <c r="AV9" s="12">
        <f ca="1"/>
        <v>43868</v>
      </c>
      <c r="AW9" s="14">
        <f ca="1"/>
        <v>43869</v>
      </c>
    </row>
    <row r="10" spans="1:49" ht="18.75" customHeight="1">
      <c r="B10" s="15"/>
      <c r="C10" s="96">
        <f>DATE($AN$5,ROWS($C$9:C10),1)</f>
        <v>43862</v>
      </c>
      <c r="D10" s="96"/>
      <c r="E10" s="96"/>
      <c r="F10" s="96"/>
      <c r="G10" s="97"/>
      <c r="H10" s="16">
        <f t="array" aca="1" ref="H10:AW10" ca="1">calendar</f>
        <v>43856</v>
      </c>
      <c r="I10" s="17">
        <f ca="1"/>
        <v>43857</v>
      </c>
      <c r="J10" s="17">
        <f ca="1"/>
        <v>43858</v>
      </c>
      <c r="K10" s="17">
        <f ca="1"/>
        <v>43859</v>
      </c>
      <c r="L10" s="17">
        <f ca="1"/>
        <v>43860</v>
      </c>
      <c r="M10" s="17">
        <f ca="1"/>
        <v>43861</v>
      </c>
      <c r="N10" s="18">
        <f ca="1"/>
        <v>43862</v>
      </c>
      <c r="O10" s="16">
        <f ca="1"/>
        <v>43863</v>
      </c>
      <c r="P10" s="17">
        <f ca="1"/>
        <v>43864</v>
      </c>
      <c r="Q10" s="17">
        <f ca="1"/>
        <v>43865</v>
      </c>
      <c r="R10" s="17">
        <f ca="1"/>
        <v>43866</v>
      </c>
      <c r="S10" s="17">
        <f ca="1"/>
        <v>43867</v>
      </c>
      <c r="T10" s="17">
        <f ca="1"/>
        <v>43868</v>
      </c>
      <c r="U10" s="18">
        <f ca="1"/>
        <v>43869</v>
      </c>
      <c r="V10" s="16">
        <f ca="1"/>
        <v>43870</v>
      </c>
      <c r="W10" s="17">
        <f ca="1"/>
        <v>43871</v>
      </c>
      <c r="X10" s="17">
        <f ca="1"/>
        <v>43872</v>
      </c>
      <c r="Y10" s="17">
        <f ca="1"/>
        <v>43873</v>
      </c>
      <c r="Z10" s="17">
        <f ca="1"/>
        <v>43874</v>
      </c>
      <c r="AA10" s="17">
        <f ca="1"/>
        <v>43875</v>
      </c>
      <c r="AB10" s="18">
        <f ca="1"/>
        <v>43876</v>
      </c>
      <c r="AC10" s="16">
        <f ca="1"/>
        <v>43877</v>
      </c>
      <c r="AD10" s="17">
        <f ca="1"/>
        <v>43878</v>
      </c>
      <c r="AE10" s="17">
        <f ca="1"/>
        <v>43879</v>
      </c>
      <c r="AF10" s="17">
        <f ca="1"/>
        <v>43880</v>
      </c>
      <c r="AG10" s="17">
        <f ca="1"/>
        <v>43881</v>
      </c>
      <c r="AH10" s="17">
        <f ca="1"/>
        <v>43882</v>
      </c>
      <c r="AI10" s="18">
        <f ca="1"/>
        <v>43883</v>
      </c>
      <c r="AJ10" s="16">
        <f ca="1"/>
        <v>43884</v>
      </c>
      <c r="AK10" s="17">
        <f ca="1"/>
        <v>43885</v>
      </c>
      <c r="AL10" s="17">
        <f ca="1"/>
        <v>43886</v>
      </c>
      <c r="AM10" s="17">
        <f ca="1"/>
        <v>43887</v>
      </c>
      <c r="AN10" s="17">
        <f ca="1"/>
        <v>43888</v>
      </c>
      <c r="AO10" s="17">
        <f ca="1"/>
        <v>43889</v>
      </c>
      <c r="AP10" s="18">
        <f ca="1"/>
        <v>43890</v>
      </c>
      <c r="AQ10" s="16">
        <f ca="1"/>
        <v>43891</v>
      </c>
      <c r="AR10" s="17">
        <f ca="1"/>
        <v>43892</v>
      </c>
      <c r="AS10" s="17">
        <f ca="1"/>
        <v>43893</v>
      </c>
      <c r="AT10" s="17">
        <f ca="1"/>
        <v>43894</v>
      </c>
      <c r="AU10" s="17">
        <f ca="1"/>
        <v>43895</v>
      </c>
      <c r="AV10" s="17">
        <f ca="1"/>
        <v>43896</v>
      </c>
      <c r="AW10" s="19">
        <f ca="1"/>
        <v>43897</v>
      </c>
    </row>
    <row r="11" spans="1:49" ht="18.75" customHeight="1">
      <c r="B11" s="10"/>
      <c r="C11" s="91">
        <f>DATE($AN$5,ROWS($C$9:C11),1)</f>
        <v>43891</v>
      </c>
      <c r="D11" s="91"/>
      <c r="E11" s="91"/>
      <c r="F11" s="91"/>
      <c r="G11" s="92"/>
      <c r="H11" s="11">
        <f t="array" aca="1" ref="H11:AW11" ca="1">calendar</f>
        <v>43884</v>
      </c>
      <c r="I11" s="12">
        <f ca="1"/>
        <v>43885</v>
      </c>
      <c r="J11" s="12">
        <f ca="1"/>
        <v>43886</v>
      </c>
      <c r="K11" s="12">
        <f ca="1"/>
        <v>43887</v>
      </c>
      <c r="L11" s="12">
        <f ca="1"/>
        <v>43888</v>
      </c>
      <c r="M11" s="12">
        <f ca="1"/>
        <v>43889</v>
      </c>
      <c r="N11" s="13">
        <f ca="1"/>
        <v>43890</v>
      </c>
      <c r="O11" s="11">
        <f ca="1"/>
        <v>43891</v>
      </c>
      <c r="P11" s="12">
        <f ca="1"/>
        <v>43892</v>
      </c>
      <c r="Q11" s="12">
        <f ca="1"/>
        <v>43893</v>
      </c>
      <c r="R11" s="12">
        <f ca="1"/>
        <v>43894</v>
      </c>
      <c r="S11" s="12">
        <f ca="1"/>
        <v>43895</v>
      </c>
      <c r="T11" s="12">
        <f ca="1"/>
        <v>43896</v>
      </c>
      <c r="U11" s="13">
        <f ca="1"/>
        <v>43897</v>
      </c>
      <c r="V11" s="11">
        <f ca="1"/>
        <v>43898</v>
      </c>
      <c r="W11" s="12">
        <f ca="1"/>
        <v>43899</v>
      </c>
      <c r="X11" s="12">
        <f ca="1"/>
        <v>43900</v>
      </c>
      <c r="Y11" s="12">
        <f ca="1"/>
        <v>43901</v>
      </c>
      <c r="Z11" s="12">
        <f ca="1"/>
        <v>43902</v>
      </c>
      <c r="AA11" s="12">
        <f ca="1"/>
        <v>43903</v>
      </c>
      <c r="AB11" s="13">
        <f ca="1"/>
        <v>43904</v>
      </c>
      <c r="AC11" s="11">
        <f ca="1"/>
        <v>43905</v>
      </c>
      <c r="AD11" s="12">
        <f ca="1"/>
        <v>43906</v>
      </c>
      <c r="AE11" s="12">
        <f ca="1"/>
        <v>43907</v>
      </c>
      <c r="AF11" s="12">
        <f ca="1"/>
        <v>43908</v>
      </c>
      <c r="AG11" s="12">
        <f ca="1"/>
        <v>43909</v>
      </c>
      <c r="AH11" s="12">
        <f ca="1"/>
        <v>43910</v>
      </c>
      <c r="AI11" s="13">
        <f ca="1"/>
        <v>43911</v>
      </c>
      <c r="AJ11" s="11">
        <f ca="1"/>
        <v>43912</v>
      </c>
      <c r="AK11" s="12">
        <f ca="1"/>
        <v>43913</v>
      </c>
      <c r="AL11" s="12">
        <f ca="1"/>
        <v>43914</v>
      </c>
      <c r="AM11" s="12">
        <f ca="1"/>
        <v>43915</v>
      </c>
      <c r="AN11" s="12">
        <f ca="1"/>
        <v>43916</v>
      </c>
      <c r="AO11" s="12">
        <f ca="1"/>
        <v>43917</v>
      </c>
      <c r="AP11" s="13">
        <f ca="1"/>
        <v>43918</v>
      </c>
      <c r="AQ11" s="11">
        <f ca="1"/>
        <v>43919</v>
      </c>
      <c r="AR11" s="12">
        <f ca="1"/>
        <v>43920</v>
      </c>
      <c r="AS11" s="12">
        <f ca="1"/>
        <v>43921</v>
      </c>
      <c r="AT11" s="12">
        <f ca="1"/>
        <v>43922</v>
      </c>
      <c r="AU11" s="12">
        <f ca="1"/>
        <v>43923</v>
      </c>
      <c r="AV11" s="12">
        <f ca="1"/>
        <v>43924</v>
      </c>
      <c r="AW11" s="14">
        <f ca="1"/>
        <v>43925</v>
      </c>
    </row>
    <row r="12" spans="1:49" ht="18.75" customHeight="1">
      <c r="B12" s="15"/>
      <c r="C12" s="96">
        <f>DATE($AN$5,ROWS($C$9:C12),1)</f>
        <v>43922</v>
      </c>
      <c r="D12" s="96"/>
      <c r="E12" s="96"/>
      <c r="F12" s="96"/>
      <c r="G12" s="97"/>
      <c r="H12" s="16">
        <f t="array" aca="1" ref="H12:AW12" ca="1">calendar</f>
        <v>43919</v>
      </c>
      <c r="I12" s="17">
        <f ca="1"/>
        <v>43920</v>
      </c>
      <c r="J12" s="17">
        <f ca="1"/>
        <v>43921</v>
      </c>
      <c r="K12" s="17">
        <f ca="1"/>
        <v>43922</v>
      </c>
      <c r="L12" s="17">
        <f ca="1"/>
        <v>43923</v>
      </c>
      <c r="M12" s="17">
        <f ca="1"/>
        <v>43924</v>
      </c>
      <c r="N12" s="18">
        <f ca="1"/>
        <v>43925</v>
      </c>
      <c r="O12" s="16">
        <f ca="1"/>
        <v>43926</v>
      </c>
      <c r="P12" s="17">
        <f ca="1"/>
        <v>43927</v>
      </c>
      <c r="Q12" s="17">
        <f ca="1"/>
        <v>43928</v>
      </c>
      <c r="R12" s="17">
        <f ca="1"/>
        <v>43929</v>
      </c>
      <c r="S12" s="17">
        <f ca="1"/>
        <v>43930</v>
      </c>
      <c r="T12" s="17">
        <f ca="1"/>
        <v>43931</v>
      </c>
      <c r="U12" s="18">
        <f ca="1"/>
        <v>43932</v>
      </c>
      <c r="V12" s="16">
        <f ca="1"/>
        <v>43933</v>
      </c>
      <c r="W12" s="17">
        <f ca="1"/>
        <v>43934</v>
      </c>
      <c r="X12" s="17">
        <f ca="1"/>
        <v>43935</v>
      </c>
      <c r="Y12" s="17">
        <f ca="1"/>
        <v>43936</v>
      </c>
      <c r="Z12" s="17">
        <f ca="1"/>
        <v>43937</v>
      </c>
      <c r="AA12" s="17">
        <f ca="1"/>
        <v>43938</v>
      </c>
      <c r="AB12" s="18">
        <f ca="1"/>
        <v>43939</v>
      </c>
      <c r="AC12" s="16">
        <f ca="1"/>
        <v>43940</v>
      </c>
      <c r="AD12" s="17">
        <f ca="1"/>
        <v>43941</v>
      </c>
      <c r="AE12" s="17">
        <f ca="1"/>
        <v>43942</v>
      </c>
      <c r="AF12" s="17">
        <f ca="1"/>
        <v>43943</v>
      </c>
      <c r="AG12" s="17">
        <f ca="1"/>
        <v>43944</v>
      </c>
      <c r="AH12" s="17">
        <f ca="1"/>
        <v>43945</v>
      </c>
      <c r="AI12" s="18">
        <f ca="1"/>
        <v>43946</v>
      </c>
      <c r="AJ12" s="16">
        <f ca="1"/>
        <v>43947</v>
      </c>
      <c r="AK12" s="17">
        <f ca="1"/>
        <v>43948</v>
      </c>
      <c r="AL12" s="17">
        <f ca="1"/>
        <v>43949</v>
      </c>
      <c r="AM12" s="17">
        <f ca="1"/>
        <v>43950</v>
      </c>
      <c r="AN12" s="17">
        <f ca="1"/>
        <v>43951</v>
      </c>
      <c r="AO12" s="17">
        <f ca="1"/>
        <v>43952</v>
      </c>
      <c r="AP12" s="18">
        <f ca="1"/>
        <v>43953</v>
      </c>
      <c r="AQ12" s="16">
        <f ca="1"/>
        <v>43954</v>
      </c>
      <c r="AR12" s="17">
        <f ca="1"/>
        <v>43955</v>
      </c>
      <c r="AS12" s="17">
        <f ca="1"/>
        <v>43956</v>
      </c>
      <c r="AT12" s="17">
        <f ca="1"/>
        <v>43957</v>
      </c>
      <c r="AU12" s="17">
        <f ca="1"/>
        <v>43958</v>
      </c>
      <c r="AV12" s="17">
        <f ca="1"/>
        <v>43959</v>
      </c>
      <c r="AW12" s="19">
        <f ca="1"/>
        <v>43960</v>
      </c>
    </row>
    <row r="13" spans="1:49" ht="18.75" customHeight="1">
      <c r="B13" s="10"/>
      <c r="C13" s="91">
        <f>DATE($AN$5,ROWS($C$9:C13),1)</f>
        <v>43952</v>
      </c>
      <c r="D13" s="91"/>
      <c r="E13" s="91"/>
      <c r="F13" s="91"/>
      <c r="G13" s="92"/>
      <c r="H13" s="11">
        <f t="array" aca="1" ref="H13:AW13" ca="1">calendar</f>
        <v>43947</v>
      </c>
      <c r="I13" s="12">
        <f ca="1"/>
        <v>43948</v>
      </c>
      <c r="J13" s="12">
        <f ca="1"/>
        <v>43949</v>
      </c>
      <c r="K13" s="12">
        <f ca="1"/>
        <v>43950</v>
      </c>
      <c r="L13" s="12">
        <f ca="1"/>
        <v>43951</v>
      </c>
      <c r="M13" s="12">
        <f ca="1"/>
        <v>43952</v>
      </c>
      <c r="N13" s="13">
        <f ca="1"/>
        <v>43953</v>
      </c>
      <c r="O13" s="11">
        <f ca="1"/>
        <v>43954</v>
      </c>
      <c r="P13" s="12">
        <f ca="1"/>
        <v>43955</v>
      </c>
      <c r="Q13" s="12">
        <f ca="1"/>
        <v>43956</v>
      </c>
      <c r="R13" s="12">
        <f ca="1"/>
        <v>43957</v>
      </c>
      <c r="S13" s="12">
        <f ca="1"/>
        <v>43958</v>
      </c>
      <c r="T13" s="12">
        <f ca="1"/>
        <v>43959</v>
      </c>
      <c r="U13" s="13">
        <f ca="1"/>
        <v>43960</v>
      </c>
      <c r="V13" s="11">
        <f ca="1"/>
        <v>43961</v>
      </c>
      <c r="W13" s="12">
        <f ca="1"/>
        <v>43962</v>
      </c>
      <c r="X13" s="12">
        <f ca="1"/>
        <v>43963</v>
      </c>
      <c r="Y13" s="12">
        <f ca="1"/>
        <v>43964</v>
      </c>
      <c r="Z13" s="12">
        <f ca="1"/>
        <v>43965</v>
      </c>
      <c r="AA13" s="12">
        <f ca="1"/>
        <v>43966</v>
      </c>
      <c r="AB13" s="13">
        <f ca="1"/>
        <v>43967</v>
      </c>
      <c r="AC13" s="11">
        <f ca="1"/>
        <v>43968</v>
      </c>
      <c r="AD13" s="12">
        <f ca="1"/>
        <v>43969</v>
      </c>
      <c r="AE13" s="12">
        <f ca="1"/>
        <v>43970</v>
      </c>
      <c r="AF13" s="12">
        <f ca="1"/>
        <v>43971</v>
      </c>
      <c r="AG13" s="12">
        <f ca="1"/>
        <v>43972</v>
      </c>
      <c r="AH13" s="12">
        <f ca="1"/>
        <v>43973</v>
      </c>
      <c r="AI13" s="13">
        <f ca="1"/>
        <v>43974</v>
      </c>
      <c r="AJ13" s="11">
        <f ca="1"/>
        <v>43975</v>
      </c>
      <c r="AK13" s="12">
        <f ca="1"/>
        <v>43976</v>
      </c>
      <c r="AL13" s="12">
        <f ca="1"/>
        <v>43977</v>
      </c>
      <c r="AM13" s="12">
        <f ca="1"/>
        <v>43978</v>
      </c>
      <c r="AN13" s="12">
        <f ca="1"/>
        <v>43979</v>
      </c>
      <c r="AO13" s="12">
        <f ca="1"/>
        <v>43980</v>
      </c>
      <c r="AP13" s="13">
        <f ca="1"/>
        <v>43981</v>
      </c>
      <c r="AQ13" s="11">
        <f ca="1"/>
        <v>43982</v>
      </c>
      <c r="AR13" s="12">
        <f ca="1"/>
        <v>43983</v>
      </c>
      <c r="AS13" s="12">
        <f ca="1"/>
        <v>43984</v>
      </c>
      <c r="AT13" s="12">
        <f ca="1"/>
        <v>43985</v>
      </c>
      <c r="AU13" s="12">
        <f ca="1"/>
        <v>43986</v>
      </c>
      <c r="AV13" s="12">
        <f ca="1"/>
        <v>43987</v>
      </c>
      <c r="AW13" s="14">
        <f ca="1"/>
        <v>43988</v>
      </c>
    </row>
    <row r="14" spans="1:49" ht="18.75" customHeight="1">
      <c r="B14" s="15"/>
      <c r="C14" s="96">
        <f>DATE($AN$5,ROWS($C$9:C14),1)</f>
        <v>43983</v>
      </c>
      <c r="D14" s="96"/>
      <c r="E14" s="96"/>
      <c r="F14" s="96"/>
      <c r="G14" s="97"/>
      <c r="H14" s="16">
        <f t="array" aca="1" ref="H14:AW14" ca="1">calendar</f>
        <v>43982</v>
      </c>
      <c r="I14" s="17">
        <f ca="1"/>
        <v>43983</v>
      </c>
      <c r="J14" s="17">
        <f ca="1"/>
        <v>43984</v>
      </c>
      <c r="K14" s="17">
        <f ca="1"/>
        <v>43985</v>
      </c>
      <c r="L14" s="17">
        <f ca="1"/>
        <v>43986</v>
      </c>
      <c r="M14" s="17">
        <f ca="1"/>
        <v>43987</v>
      </c>
      <c r="N14" s="18">
        <f ca="1"/>
        <v>43988</v>
      </c>
      <c r="O14" s="16">
        <f ca="1"/>
        <v>43989</v>
      </c>
      <c r="P14" s="17">
        <f ca="1"/>
        <v>43990</v>
      </c>
      <c r="Q14" s="17">
        <f ca="1"/>
        <v>43991</v>
      </c>
      <c r="R14" s="17">
        <f ca="1"/>
        <v>43992</v>
      </c>
      <c r="S14" s="17">
        <f ca="1"/>
        <v>43993</v>
      </c>
      <c r="T14" s="17">
        <f ca="1"/>
        <v>43994</v>
      </c>
      <c r="U14" s="18">
        <f ca="1"/>
        <v>43995</v>
      </c>
      <c r="V14" s="16">
        <f ca="1"/>
        <v>43996</v>
      </c>
      <c r="W14" s="17">
        <f ca="1"/>
        <v>43997</v>
      </c>
      <c r="X14" s="17">
        <f ca="1"/>
        <v>43998</v>
      </c>
      <c r="Y14" s="17">
        <f ca="1"/>
        <v>43999</v>
      </c>
      <c r="Z14" s="17">
        <f ca="1"/>
        <v>44000</v>
      </c>
      <c r="AA14" s="17">
        <f ca="1"/>
        <v>44001</v>
      </c>
      <c r="AB14" s="18">
        <f ca="1"/>
        <v>44002</v>
      </c>
      <c r="AC14" s="16">
        <f ca="1"/>
        <v>44003</v>
      </c>
      <c r="AD14" s="17">
        <f ca="1"/>
        <v>44004</v>
      </c>
      <c r="AE14" s="17">
        <f ca="1"/>
        <v>44005</v>
      </c>
      <c r="AF14" s="17">
        <f ca="1"/>
        <v>44006</v>
      </c>
      <c r="AG14" s="17">
        <f ca="1"/>
        <v>44007</v>
      </c>
      <c r="AH14" s="17">
        <f ca="1"/>
        <v>44008</v>
      </c>
      <c r="AI14" s="18">
        <f ca="1"/>
        <v>44009</v>
      </c>
      <c r="AJ14" s="16">
        <f ca="1"/>
        <v>44010</v>
      </c>
      <c r="AK14" s="17">
        <f ca="1"/>
        <v>44011</v>
      </c>
      <c r="AL14" s="17">
        <f ca="1"/>
        <v>44012</v>
      </c>
      <c r="AM14" s="17">
        <f ca="1"/>
        <v>44013</v>
      </c>
      <c r="AN14" s="17">
        <f ca="1"/>
        <v>44014</v>
      </c>
      <c r="AO14" s="17">
        <f ca="1"/>
        <v>44015</v>
      </c>
      <c r="AP14" s="18">
        <f ca="1"/>
        <v>44016</v>
      </c>
      <c r="AQ14" s="16">
        <f ca="1"/>
        <v>44017</v>
      </c>
      <c r="AR14" s="17">
        <f ca="1"/>
        <v>44018</v>
      </c>
      <c r="AS14" s="17">
        <f ca="1"/>
        <v>44019</v>
      </c>
      <c r="AT14" s="17">
        <f ca="1"/>
        <v>44020</v>
      </c>
      <c r="AU14" s="17">
        <f ca="1"/>
        <v>44021</v>
      </c>
      <c r="AV14" s="17">
        <f ca="1"/>
        <v>44022</v>
      </c>
      <c r="AW14" s="19">
        <f ca="1"/>
        <v>44023</v>
      </c>
    </row>
    <row r="15" spans="1:49" ht="18.75" customHeight="1">
      <c r="B15" s="10"/>
      <c r="C15" s="91">
        <f>DATE($AN$5,ROWS($C$9:C15),1)</f>
        <v>44013</v>
      </c>
      <c r="D15" s="91"/>
      <c r="E15" s="91"/>
      <c r="F15" s="91"/>
      <c r="G15" s="92"/>
      <c r="H15" s="11">
        <f t="array" aca="1" ref="H15:AW15" ca="1">calendar</f>
        <v>44010</v>
      </c>
      <c r="I15" s="12">
        <f ca="1"/>
        <v>44011</v>
      </c>
      <c r="J15" s="12">
        <f ca="1"/>
        <v>44012</v>
      </c>
      <c r="K15" s="12">
        <f ca="1"/>
        <v>44013</v>
      </c>
      <c r="L15" s="12">
        <f ca="1"/>
        <v>44014</v>
      </c>
      <c r="M15" s="12">
        <f ca="1"/>
        <v>44015</v>
      </c>
      <c r="N15" s="13">
        <f ca="1"/>
        <v>44016</v>
      </c>
      <c r="O15" s="11">
        <f ca="1"/>
        <v>44017</v>
      </c>
      <c r="P15" s="12">
        <f ca="1"/>
        <v>44018</v>
      </c>
      <c r="Q15" s="12">
        <f ca="1"/>
        <v>44019</v>
      </c>
      <c r="R15" s="12">
        <f ca="1"/>
        <v>44020</v>
      </c>
      <c r="S15" s="12">
        <f ca="1"/>
        <v>44021</v>
      </c>
      <c r="T15" s="12">
        <f ca="1"/>
        <v>44022</v>
      </c>
      <c r="U15" s="13">
        <f ca="1"/>
        <v>44023</v>
      </c>
      <c r="V15" s="11">
        <f ca="1"/>
        <v>44024</v>
      </c>
      <c r="W15" s="12">
        <f ca="1"/>
        <v>44025</v>
      </c>
      <c r="X15" s="12">
        <f ca="1"/>
        <v>44026</v>
      </c>
      <c r="Y15" s="12">
        <f ca="1"/>
        <v>44027</v>
      </c>
      <c r="Z15" s="12">
        <f ca="1"/>
        <v>44028</v>
      </c>
      <c r="AA15" s="12">
        <f ca="1"/>
        <v>44029</v>
      </c>
      <c r="AB15" s="13">
        <f ca="1"/>
        <v>44030</v>
      </c>
      <c r="AC15" s="11">
        <f ca="1"/>
        <v>44031</v>
      </c>
      <c r="AD15" s="12">
        <f ca="1"/>
        <v>44032</v>
      </c>
      <c r="AE15" s="12">
        <f ca="1"/>
        <v>44033</v>
      </c>
      <c r="AF15" s="12">
        <f ca="1"/>
        <v>44034</v>
      </c>
      <c r="AG15" s="12">
        <f ca="1"/>
        <v>44035</v>
      </c>
      <c r="AH15" s="12">
        <f ca="1"/>
        <v>44036</v>
      </c>
      <c r="AI15" s="13">
        <f ca="1"/>
        <v>44037</v>
      </c>
      <c r="AJ15" s="11">
        <f ca="1"/>
        <v>44038</v>
      </c>
      <c r="AK15" s="12">
        <f ca="1"/>
        <v>44039</v>
      </c>
      <c r="AL15" s="12">
        <f ca="1"/>
        <v>44040</v>
      </c>
      <c r="AM15" s="12">
        <f ca="1"/>
        <v>44041</v>
      </c>
      <c r="AN15" s="12">
        <f ca="1"/>
        <v>44042</v>
      </c>
      <c r="AO15" s="12">
        <f ca="1"/>
        <v>44043</v>
      </c>
      <c r="AP15" s="13">
        <f ca="1"/>
        <v>44044</v>
      </c>
      <c r="AQ15" s="11">
        <f ca="1"/>
        <v>44045</v>
      </c>
      <c r="AR15" s="12">
        <f ca="1"/>
        <v>44046</v>
      </c>
      <c r="AS15" s="12">
        <f ca="1"/>
        <v>44047</v>
      </c>
      <c r="AT15" s="12">
        <f ca="1"/>
        <v>44048</v>
      </c>
      <c r="AU15" s="12">
        <f ca="1"/>
        <v>44049</v>
      </c>
      <c r="AV15" s="12">
        <f ca="1"/>
        <v>44050</v>
      </c>
      <c r="AW15" s="14">
        <f ca="1"/>
        <v>44051</v>
      </c>
    </row>
    <row r="16" spans="1:49" ht="18.75" customHeight="1">
      <c r="B16" s="15"/>
      <c r="C16" s="96">
        <f>DATE($AN$5,ROWS($C$9:C16),1)</f>
        <v>44044</v>
      </c>
      <c r="D16" s="96"/>
      <c r="E16" s="96"/>
      <c r="F16" s="96"/>
      <c r="G16" s="97"/>
      <c r="H16" s="16">
        <f t="array" aca="1" ref="H16:AW16" ca="1">calendar</f>
        <v>44038</v>
      </c>
      <c r="I16" s="17">
        <f ca="1"/>
        <v>44039</v>
      </c>
      <c r="J16" s="17">
        <f ca="1"/>
        <v>44040</v>
      </c>
      <c r="K16" s="17">
        <f ca="1"/>
        <v>44041</v>
      </c>
      <c r="L16" s="17">
        <f ca="1"/>
        <v>44042</v>
      </c>
      <c r="M16" s="17">
        <f ca="1"/>
        <v>44043</v>
      </c>
      <c r="N16" s="18">
        <f ca="1"/>
        <v>44044</v>
      </c>
      <c r="O16" s="16">
        <f ca="1"/>
        <v>44045</v>
      </c>
      <c r="P16" s="17">
        <f ca="1"/>
        <v>44046</v>
      </c>
      <c r="Q16" s="17">
        <f ca="1"/>
        <v>44047</v>
      </c>
      <c r="R16" s="17">
        <f ca="1"/>
        <v>44048</v>
      </c>
      <c r="S16" s="17">
        <f ca="1"/>
        <v>44049</v>
      </c>
      <c r="T16" s="17">
        <f ca="1"/>
        <v>44050</v>
      </c>
      <c r="U16" s="18">
        <f ca="1"/>
        <v>44051</v>
      </c>
      <c r="V16" s="16">
        <f ca="1"/>
        <v>44052</v>
      </c>
      <c r="W16" s="17">
        <f ca="1"/>
        <v>44053</v>
      </c>
      <c r="X16" s="17">
        <f ca="1"/>
        <v>44054</v>
      </c>
      <c r="Y16" s="17">
        <f ca="1"/>
        <v>44055</v>
      </c>
      <c r="Z16" s="17">
        <f ca="1"/>
        <v>44056</v>
      </c>
      <c r="AA16" s="17">
        <f ca="1"/>
        <v>44057</v>
      </c>
      <c r="AB16" s="18">
        <f ca="1"/>
        <v>44058</v>
      </c>
      <c r="AC16" s="16">
        <f ca="1"/>
        <v>44059</v>
      </c>
      <c r="AD16" s="17">
        <f ca="1"/>
        <v>44060</v>
      </c>
      <c r="AE16" s="17">
        <f ca="1"/>
        <v>44061</v>
      </c>
      <c r="AF16" s="17">
        <f ca="1"/>
        <v>44062</v>
      </c>
      <c r="AG16" s="17">
        <f ca="1"/>
        <v>44063</v>
      </c>
      <c r="AH16" s="17">
        <f ca="1"/>
        <v>44064</v>
      </c>
      <c r="AI16" s="18">
        <f ca="1"/>
        <v>44065</v>
      </c>
      <c r="AJ16" s="16">
        <f ca="1"/>
        <v>44066</v>
      </c>
      <c r="AK16" s="17">
        <f ca="1"/>
        <v>44067</v>
      </c>
      <c r="AL16" s="17">
        <f ca="1"/>
        <v>44068</v>
      </c>
      <c r="AM16" s="17">
        <f ca="1"/>
        <v>44069</v>
      </c>
      <c r="AN16" s="17">
        <f ca="1"/>
        <v>44070</v>
      </c>
      <c r="AO16" s="17">
        <f ca="1"/>
        <v>44071</v>
      </c>
      <c r="AP16" s="18">
        <f ca="1"/>
        <v>44072</v>
      </c>
      <c r="AQ16" s="16">
        <f ca="1"/>
        <v>44073</v>
      </c>
      <c r="AR16" s="17">
        <f ca="1"/>
        <v>44074</v>
      </c>
      <c r="AS16" s="17">
        <f ca="1"/>
        <v>44075</v>
      </c>
      <c r="AT16" s="17">
        <f ca="1"/>
        <v>44076</v>
      </c>
      <c r="AU16" s="17">
        <f ca="1"/>
        <v>44077</v>
      </c>
      <c r="AV16" s="17">
        <f ca="1"/>
        <v>44078</v>
      </c>
      <c r="AW16" s="19">
        <f ca="1"/>
        <v>44079</v>
      </c>
    </row>
    <row r="17" spans="2:51" ht="18.75" customHeight="1">
      <c r="B17" s="10"/>
      <c r="C17" s="91">
        <f>DATE($AN$5,ROWS($C$9:C17),1)</f>
        <v>44075</v>
      </c>
      <c r="D17" s="91"/>
      <c r="E17" s="91"/>
      <c r="F17" s="91"/>
      <c r="G17" s="92"/>
      <c r="H17" s="11">
        <f t="array" aca="1" ref="H17:AW17" ca="1">calendar</f>
        <v>44073</v>
      </c>
      <c r="I17" s="12">
        <f ca="1"/>
        <v>44074</v>
      </c>
      <c r="J17" s="12">
        <f ca="1"/>
        <v>44075</v>
      </c>
      <c r="K17" s="12">
        <f ca="1"/>
        <v>44076</v>
      </c>
      <c r="L17" s="12">
        <f ca="1"/>
        <v>44077</v>
      </c>
      <c r="M17" s="12">
        <f ca="1"/>
        <v>44078</v>
      </c>
      <c r="N17" s="13">
        <f ca="1"/>
        <v>44079</v>
      </c>
      <c r="O17" s="11">
        <f ca="1"/>
        <v>44080</v>
      </c>
      <c r="P17" s="12">
        <f ca="1"/>
        <v>44081</v>
      </c>
      <c r="Q17" s="12">
        <f ca="1"/>
        <v>44082</v>
      </c>
      <c r="R17" s="12">
        <f ca="1"/>
        <v>44083</v>
      </c>
      <c r="S17" s="12">
        <f ca="1"/>
        <v>44084</v>
      </c>
      <c r="T17" s="12">
        <f ca="1"/>
        <v>44085</v>
      </c>
      <c r="U17" s="13">
        <f ca="1"/>
        <v>44086</v>
      </c>
      <c r="V17" s="11">
        <f ca="1"/>
        <v>44087</v>
      </c>
      <c r="W17" s="12">
        <f ca="1"/>
        <v>44088</v>
      </c>
      <c r="X17" s="12">
        <f ca="1"/>
        <v>44089</v>
      </c>
      <c r="Y17" s="12">
        <f ca="1"/>
        <v>44090</v>
      </c>
      <c r="Z17" s="12">
        <f ca="1"/>
        <v>44091</v>
      </c>
      <c r="AA17" s="12">
        <f ca="1"/>
        <v>44092</v>
      </c>
      <c r="AB17" s="13">
        <f ca="1"/>
        <v>44093</v>
      </c>
      <c r="AC17" s="11">
        <f ca="1"/>
        <v>44094</v>
      </c>
      <c r="AD17" s="12">
        <f ca="1"/>
        <v>44095</v>
      </c>
      <c r="AE17" s="12">
        <f ca="1"/>
        <v>44096</v>
      </c>
      <c r="AF17" s="12">
        <f ca="1"/>
        <v>44097</v>
      </c>
      <c r="AG17" s="12">
        <f ca="1"/>
        <v>44098</v>
      </c>
      <c r="AH17" s="12">
        <f ca="1"/>
        <v>44099</v>
      </c>
      <c r="AI17" s="13">
        <f ca="1"/>
        <v>44100</v>
      </c>
      <c r="AJ17" s="11">
        <f ca="1"/>
        <v>44101</v>
      </c>
      <c r="AK17" s="12">
        <f ca="1"/>
        <v>44102</v>
      </c>
      <c r="AL17" s="12">
        <f ca="1"/>
        <v>44103</v>
      </c>
      <c r="AM17" s="12">
        <f ca="1"/>
        <v>44104</v>
      </c>
      <c r="AN17" s="12">
        <f ca="1"/>
        <v>44105</v>
      </c>
      <c r="AO17" s="12">
        <f ca="1"/>
        <v>44106</v>
      </c>
      <c r="AP17" s="13">
        <f ca="1"/>
        <v>44107</v>
      </c>
      <c r="AQ17" s="11">
        <f ca="1"/>
        <v>44108</v>
      </c>
      <c r="AR17" s="12">
        <f ca="1"/>
        <v>44109</v>
      </c>
      <c r="AS17" s="12">
        <f ca="1"/>
        <v>44110</v>
      </c>
      <c r="AT17" s="12">
        <f ca="1"/>
        <v>44111</v>
      </c>
      <c r="AU17" s="12">
        <f ca="1"/>
        <v>44112</v>
      </c>
      <c r="AV17" s="12">
        <f ca="1"/>
        <v>44113</v>
      </c>
      <c r="AW17" s="14">
        <f ca="1"/>
        <v>44114</v>
      </c>
    </row>
    <row r="18" spans="2:51" ht="18.75" customHeight="1">
      <c r="B18" s="15"/>
      <c r="C18" s="96">
        <f>DATE($AN$5,ROWS($C$9:C18),1)</f>
        <v>44105</v>
      </c>
      <c r="D18" s="96"/>
      <c r="E18" s="96"/>
      <c r="F18" s="96"/>
      <c r="G18" s="97"/>
      <c r="H18" s="16">
        <f t="array" aca="1" ref="H18:AW18" ca="1">calendar</f>
        <v>44101</v>
      </c>
      <c r="I18" s="17">
        <f ca="1"/>
        <v>44102</v>
      </c>
      <c r="J18" s="17">
        <f ca="1"/>
        <v>44103</v>
      </c>
      <c r="K18" s="17">
        <f ca="1"/>
        <v>44104</v>
      </c>
      <c r="L18" s="17">
        <f ca="1"/>
        <v>44105</v>
      </c>
      <c r="M18" s="17">
        <f ca="1"/>
        <v>44106</v>
      </c>
      <c r="N18" s="18">
        <f ca="1"/>
        <v>44107</v>
      </c>
      <c r="O18" s="16">
        <f ca="1"/>
        <v>44108</v>
      </c>
      <c r="P18" s="17">
        <f ca="1"/>
        <v>44109</v>
      </c>
      <c r="Q18" s="17">
        <f ca="1"/>
        <v>44110</v>
      </c>
      <c r="R18" s="17">
        <f ca="1"/>
        <v>44111</v>
      </c>
      <c r="S18" s="17">
        <f ca="1"/>
        <v>44112</v>
      </c>
      <c r="T18" s="17">
        <f ca="1"/>
        <v>44113</v>
      </c>
      <c r="U18" s="18">
        <f ca="1"/>
        <v>44114</v>
      </c>
      <c r="V18" s="16">
        <f ca="1"/>
        <v>44115</v>
      </c>
      <c r="W18" s="17">
        <f ca="1"/>
        <v>44116</v>
      </c>
      <c r="X18" s="17">
        <f ca="1"/>
        <v>44117</v>
      </c>
      <c r="Y18" s="17">
        <f ca="1"/>
        <v>44118</v>
      </c>
      <c r="Z18" s="17">
        <f ca="1"/>
        <v>44119</v>
      </c>
      <c r="AA18" s="17">
        <f ca="1"/>
        <v>44120</v>
      </c>
      <c r="AB18" s="18">
        <f ca="1"/>
        <v>44121</v>
      </c>
      <c r="AC18" s="16">
        <f ca="1"/>
        <v>44122</v>
      </c>
      <c r="AD18" s="17">
        <f ca="1"/>
        <v>44123</v>
      </c>
      <c r="AE18" s="17">
        <f ca="1"/>
        <v>44124</v>
      </c>
      <c r="AF18" s="17">
        <f ca="1"/>
        <v>44125</v>
      </c>
      <c r="AG18" s="17">
        <f ca="1"/>
        <v>44126</v>
      </c>
      <c r="AH18" s="17">
        <f ca="1"/>
        <v>44127</v>
      </c>
      <c r="AI18" s="18">
        <f ca="1"/>
        <v>44128</v>
      </c>
      <c r="AJ18" s="16">
        <f ca="1"/>
        <v>44129</v>
      </c>
      <c r="AK18" s="17">
        <f ca="1"/>
        <v>44130</v>
      </c>
      <c r="AL18" s="17">
        <f ca="1"/>
        <v>44131</v>
      </c>
      <c r="AM18" s="17">
        <f ca="1"/>
        <v>44132</v>
      </c>
      <c r="AN18" s="17">
        <f ca="1"/>
        <v>44133</v>
      </c>
      <c r="AO18" s="17">
        <f ca="1"/>
        <v>44134</v>
      </c>
      <c r="AP18" s="18">
        <f ca="1"/>
        <v>44135</v>
      </c>
      <c r="AQ18" s="16">
        <f ca="1"/>
        <v>44136</v>
      </c>
      <c r="AR18" s="17">
        <f ca="1"/>
        <v>44137</v>
      </c>
      <c r="AS18" s="17">
        <f ca="1"/>
        <v>44138</v>
      </c>
      <c r="AT18" s="17">
        <f ca="1"/>
        <v>44139</v>
      </c>
      <c r="AU18" s="17">
        <f ca="1"/>
        <v>44140</v>
      </c>
      <c r="AV18" s="17">
        <f ca="1"/>
        <v>44141</v>
      </c>
      <c r="AW18" s="19">
        <f ca="1"/>
        <v>44142</v>
      </c>
    </row>
    <row r="19" spans="2:51" ht="18.75" customHeight="1">
      <c r="B19" s="10"/>
      <c r="C19" s="91">
        <f>DATE($AN$5,ROWS($C$9:C19),1)</f>
        <v>44136</v>
      </c>
      <c r="D19" s="91"/>
      <c r="E19" s="91"/>
      <c r="F19" s="91"/>
      <c r="G19" s="92"/>
      <c r="H19" s="11">
        <f t="array" aca="1" ref="H19:AW19" ca="1">calendar</f>
        <v>44129</v>
      </c>
      <c r="I19" s="12">
        <f ca="1"/>
        <v>44130</v>
      </c>
      <c r="J19" s="12">
        <f ca="1"/>
        <v>44131</v>
      </c>
      <c r="K19" s="12">
        <f ca="1"/>
        <v>44132</v>
      </c>
      <c r="L19" s="12">
        <f ca="1"/>
        <v>44133</v>
      </c>
      <c r="M19" s="12">
        <f ca="1"/>
        <v>44134</v>
      </c>
      <c r="N19" s="13">
        <f ca="1"/>
        <v>44135</v>
      </c>
      <c r="O19" s="11">
        <f ca="1"/>
        <v>44136</v>
      </c>
      <c r="P19" s="12">
        <f ca="1"/>
        <v>44137</v>
      </c>
      <c r="Q19" s="12">
        <f ca="1"/>
        <v>44138</v>
      </c>
      <c r="R19" s="12">
        <f ca="1"/>
        <v>44139</v>
      </c>
      <c r="S19" s="12">
        <f ca="1"/>
        <v>44140</v>
      </c>
      <c r="T19" s="12">
        <f ca="1"/>
        <v>44141</v>
      </c>
      <c r="U19" s="13">
        <f ca="1"/>
        <v>44142</v>
      </c>
      <c r="V19" s="11">
        <f ca="1"/>
        <v>44143</v>
      </c>
      <c r="W19" s="12">
        <f ca="1"/>
        <v>44144</v>
      </c>
      <c r="X19" s="12">
        <f ca="1"/>
        <v>44145</v>
      </c>
      <c r="Y19" s="12">
        <f ca="1"/>
        <v>44146</v>
      </c>
      <c r="Z19" s="12">
        <f ca="1"/>
        <v>44147</v>
      </c>
      <c r="AA19" s="12">
        <f ca="1"/>
        <v>44148</v>
      </c>
      <c r="AB19" s="13">
        <f ca="1"/>
        <v>44149</v>
      </c>
      <c r="AC19" s="11">
        <f ca="1"/>
        <v>44150</v>
      </c>
      <c r="AD19" s="12">
        <f ca="1"/>
        <v>44151</v>
      </c>
      <c r="AE19" s="12">
        <f ca="1"/>
        <v>44152</v>
      </c>
      <c r="AF19" s="12">
        <f ca="1"/>
        <v>44153</v>
      </c>
      <c r="AG19" s="12">
        <f ca="1"/>
        <v>44154</v>
      </c>
      <c r="AH19" s="12">
        <f ca="1"/>
        <v>44155</v>
      </c>
      <c r="AI19" s="13">
        <f ca="1"/>
        <v>44156</v>
      </c>
      <c r="AJ19" s="11">
        <f ca="1"/>
        <v>44157</v>
      </c>
      <c r="AK19" s="12">
        <f ca="1"/>
        <v>44158</v>
      </c>
      <c r="AL19" s="12">
        <f ca="1"/>
        <v>44159</v>
      </c>
      <c r="AM19" s="12">
        <f ca="1"/>
        <v>44160</v>
      </c>
      <c r="AN19" s="12">
        <f ca="1"/>
        <v>44161</v>
      </c>
      <c r="AO19" s="12">
        <f ca="1"/>
        <v>44162</v>
      </c>
      <c r="AP19" s="13">
        <f ca="1"/>
        <v>44163</v>
      </c>
      <c r="AQ19" s="11">
        <f ca="1"/>
        <v>44164</v>
      </c>
      <c r="AR19" s="12">
        <f ca="1"/>
        <v>44165</v>
      </c>
      <c r="AS19" s="12">
        <f ca="1"/>
        <v>44166</v>
      </c>
      <c r="AT19" s="12">
        <f ca="1"/>
        <v>44167</v>
      </c>
      <c r="AU19" s="12">
        <f ca="1"/>
        <v>44168</v>
      </c>
      <c r="AV19" s="12">
        <f ca="1"/>
        <v>44169</v>
      </c>
      <c r="AW19" s="14">
        <f ca="1"/>
        <v>44170</v>
      </c>
    </row>
    <row r="20" spans="2:51" ht="18.75" customHeight="1">
      <c r="B20" s="20"/>
      <c r="C20" s="93">
        <f>DATE($AN$5,ROWS($C$9:C20),1)</f>
        <v>44166</v>
      </c>
      <c r="D20" s="93"/>
      <c r="E20" s="93"/>
      <c r="F20" s="93"/>
      <c r="G20" s="94"/>
      <c r="H20" s="21">
        <f t="array" aca="1" ref="H20:AW20" ca="1">calendar</f>
        <v>44164</v>
      </c>
      <c r="I20" s="22">
        <f ca="1"/>
        <v>44165</v>
      </c>
      <c r="J20" s="22">
        <f ca="1"/>
        <v>44166</v>
      </c>
      <c r="K20" s="22">
        <f ca="1"/>
        <v>44167</v>
      </c>
      <c r="L20" s="22">
        <f ca="1"/>
        <v>44168</v>
      </c>
      <c r="M20" s="22">
        <f ca="1"/>
        <v>44169</v>
      </c>
      <c r="N20" s="23">
        <f ca="1"/>
        <v>44170</v>
      </c>
      <c r="O20" s="21">
        <f ca="1"/>
        <v>44171</v>
      </c>
      <c r="P20" s="22">
        <f ca="1"/>
        <v>44172</v>
      </c>
      <c r="Q20" s="22">
        <f ca="1"/>
        <v>44173</v>
      </c>
      <c r="R20" s="22">
        <f ca="1"/>
        <v>44174</v>
      </c>
      <c r="S20" s="22">
        <f ca="1"/>
        <v>44175</v>
      </c>
      <c r="T20" s="22">
        <f ca="1"/>
        <v>44176</v>
      </c>
      <c r="U20" s="23">
        <f ca="1"/>
        <v>44177</v>
      </c>
      <c r="V20" s="21">
        <f ca="1"/>
        <v>44178</v>
      </c>
      <c r="W20" s="22">
        <f ca="1"/>
        <v>44179</v>
      </c>
      <c r="X20" s="22">
        <f ca="1"/>
        <v>44180</v>
      </c>
      <c r="Y20" s="22">
        <f ca="1"/>
        <v>44181</v>
      </c>
      <c r="Z20" s="22">
        <f ca="1"/>
        <v>44182</v>
      </c>
      <c r="AA20" s="22">
        <f ca="1"/>
        <v>44183</v>
      </c>
      <c r="AB20" s="23">
        <f ca="1"/>
        <v>44184</v>
      </c>
      <c r="AC20" s="21">
        <f ca="1"/>
        <v>44185</v>
      </c>
      <c r="AD20" s="22">
        <f ca="1"/>
        <v>44186</v>
      </c>
      <c r="AE20" s="22">
        <f ca="1"/>
        <v>44187</v>
      </c>
      <c r="AF20" s="22">
        <f ca="1"/>
        <v>44188</v>
      </c>
      <c r="AG20" s="22">
        <f ca="1"/>
        <v>44189</v>
      </c>
      <c r="AH20" s="22">
        <f ca="1"/>
        <v>44190</v>
      </c>
      <c r="AI20" s="23">
        <f ca="1"/>
        <v>44191</v>
      </c>
      <c r="AJ20" s="21">
        <f ca="1"/>
        <v>44192</v>
      </c>
      <c r="AK20" s="22">
        <f ca="1"/>
        <v>44193</v>
      </c>
      <c r="AL20" s="22">
        <f ca="1"/>
        <v>44194</v>
      </c>
      <c r="AM20" s="22">
        <f ca="1"/>
        <v>44195</v>
      </c>
      <c r="AN20" s="22">
        <f ca="1"/>
        <v>44196</v>
      </c>
      <c r="AO20" s="22">
        <f ca="1"/>
        <v>44197</v>
      </c>
      <c r="AP20" s="23">
        <f ca="1"/>
        <v>44198</v>
      </c>
      <c r="AQ20" s="21">
        <f ca="1"/>
        <v>44199</v>
      </c>
      <c r="AR20" s="22">
        <f ca="1"/>
        <v>44200</v>
      </c>
      <c r="AS20" s="22">
        <f ca="1"/>
        <v>44201</v>
      </c>
      <c r="AT20" s="22">
        <f ca="1"/>
        <v>44202</v>
      </c>
      <c r="AU20" s="22">
        <f ca="1"/>
        <v>44203</v>
      </c>
      <c r="AV20" s="22">
        <f ca="1"/>
        <v>44204</v>
      </c>
      <c r="AW20" s="24">
        <f ca="1"/>
        <v>44205</v>
      </c>
    </row>
    <row r="21" spans="2:51" ht="5.25" customHeight="1">
      <c r="B21" s="25"/>
      <c r="C21" s="26"/>
      <c r="D21" s="26"/>
      <c r="E21" s="26"/>
      <c r="F21" s="26"/>
      <c r="G21" s="26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8"/>
    </row>
    <row r="22" spans="2:51" ht="31.5" customHeight="1">
      <c r="B22" s="2"/>
      <c r="C22" s="29" t="s">
        <v>18</v>
      </c>
      <c r="D22" s="30"/>
      <c r="E22" s="30"/>
      <c r="F22" s="30"/>
      <c r="G22" s="30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2"/>
    </row>
    <row r="23" spans="2:51" ht="4.5" customHeight="1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84"/>
      <c r="AI23" s="81"/>
      <c r="AJ23" s="81"/>
      <c r="AK23" s="81"/>
      <c r="AL23" s="81"/>
      <c r="AM23" s="81"/>
      <c r="AN23" s="81"/>
      <c r="AO23" s="81"/>
      <c r="AP23" s="2"/>
      <c r="AQ23" s="2"/>
      <c r="AR23" s="2"/>
      <c r="AS23" s="2"/>
      <c r="AT23" s="2"/>
      <c r="AU23" s="2"/>
      <c r="AV23" s="2"/>
      <c r="AW23" s="2"/>
      <c r="AX23" s="2"/>
    </row>
    <row r="24" spans="2:51" ht="25.5" customHeight="1">
      <c r="B24" s="2"/>
      <c r="D24" s="95" t="s">
        <v>24</v>
      </c>
      <c r="E24" s="95"/>
      <c r="F24" s="95"/>
      <c r="G24" s="95"/>
      <c r="H24" s="32"/>
      <c r="I24" s="33"/>
      <c r="J24" s="32"/>
      <c r="K24" s="34"/>
      <c r="L24" s="81" t="s">
        <v>13</v>
      </c>
      <c r="M24" s="81"/>
      <c r="N24" s="81"/>
      <c r="O24" s="81"/>
      <c r="P24" s="35"/>
      <c r="Q24" s="33"/>
      <c r="R24" s="84" t="s">
        <v>14</v>
      </c>
      <c r="S24" s="81"/>
      <c r="T24" s="81"/>
      <c r="U24" s="81"/>
      <c r="V24" s="81"/>
      <c r="W24" s="81"/>
      <c r="X24" s="81"/>
      <c r="Y24" s="98"/>
      <c r="Z24" s="36"/>
      <c r="AA24" s="81" t="s">
        <v>15</v>
      </c>
      <c r="AB24" s="81"/>
      <c r="AC24" s="81"/>
      <c r="AD24" s="81"/>
      <c r="AE24" s="81"/>
      <c r="AF24" s="81"/>
      <c r="AG24" s="33"/>
      <c r="AH24" s="82" t="s">
        <v>9</v>
      </c>
      <c r="AI24" s="83"/>
      <c r="AJ24" s="83"/>
      <c r="AK24" s="83"/>
      <c r="AL24" s="83"/>
      <c r="AM24" s="83"/>
      <c r="AN24" s="83"/>
      <c r="AO24" s="83"/>
      <c r="AP24" s="2"/>
      <c r="AQ24" s="81"/>
      <c r="AR24" s="81"/>
      <c r="AS24" s="81"/>
      <c r="AT24" s="81"/>
      <c r="AU24" s="81"/>
      <c r="AV24" s="81"/>
      <c r="AW24" s="37"/>
      <c r="AX24" s="2"/>
    </row>
    <row r="25" spans="2:51" ht="7.5" customHeight="1">
      <c r="B25" s="2"/>
      <c r="I25" s="38"/>
      <c r="Q25" s="38"/>
      <c r="Y25" s="38"/>
      <c r="AG25" s="38"/>
      <c r="AO25" s="2"/>
      <c r="AP25" s="2"/>
      <c r="AW25" s="2"/>
      <c r="AX25" s="2"/>
    </row>
    <row r="26" spans="2:51" ht="12.75" customHeight="1">
      <c r="B26" s="2"/>
      <c r="D26" s="87">
        <f>SUMIFS(tblLeave[Määrä],tblLeave[Tapahtuma],valSelEmployee,tblLeave[Päivämäärä],"&gt;="&amp;DATE($AN$5,1,1),tblLeave[Päivämäärä],"&lt;"&amp;DATE($AN$5+1,1,1))</f>
        <v>3</v>
      </c>
      <c r="E26" s="87"/>
      <c r="F26" s="87"/>
      <c r="G26" s="87"/>
      <c r="I26" s="38"/>
      <c r="L26" s="86">
        <f>SUMIFS(tblLeave[Määrä],tblLeave[Tapahtuma],valSelEmployee,tblLeave[Päivämäärä],"&gt;="&amp;DATE($AN$5,1,1),tblLeave[Päivämäärä],"&lt;"&amp;DATE($AN$5+1,1,1),tblLeave[Vaaratilanteen tyyppi],Asetukset!$D$4)</f>
        <v>2</v>
      </c>
      <c r="M26" s="86"/>
      <c r="N26" s="86"/>
      <c r="O26" s="86"/>
      <c r="Q26" s="38"/>
      <c r="T26" s="89">
        <f>SUMIFS(tblLeave[Määrä],tblLeave[Tapahtuma],valSelEmployee,tblLeave[Päivämäärä],"&gt;="&amp;DATE($AN$5,1,1),tblLeave[Päivämäärä],"&lt;"&amp;DATE($AN$5+1,1,1),tblLeave[Vaaratilanteen tyyppi],Asetukset!$D$5)</f>
        <v>1</v>
      </c>
      <c r="U26" s="89"/>
      <c r="V26" s="89"/>
      <c r="W26" s="89"/>
      <c r="Y26" s="38"/>
      <c r="AB26" s="88">
        <f>SUMIFS(tblLeave[Määrä],tblLeave[Tapahtuma],valSelEmployee,tblLeave[Päivämäärä],"&gt;="&amp;DATE($AN$5,1,1),tblLeave[Päivämäärä],"&lt;"&amp;DATE($AN$5+1,1,1),tblLeave[Vaaratilanteen tyyppi],Asetukset!$D$6)</f>
        <v>0</v>
      </c>
      <c r="AC26" s="88"/>
      <c r="AD26" s="88"/>
      <c r="AE26" s="88"/>
      <c r="AG26" s="38"/>
      <c r="AJ26" s="79">
        <f>SUMIFS(tblLeave[Määrä],tblLeave[Tapahtuma],valSelEmployee,tblLeave[Päivämäärä],"&gt;="&amp;DATE($AN$5,1,1),tblLeave[Päivämäärä],"&lt;"&amp;DATE($AN$5+1,1,1),tblLeave[Vaaratilanteen tyyppi],Asetukset!$D$7)</f>
        <v>0</v>
      </c>
      <c r="AK26" s="79"/>
      <c r="AL26" s="79"/>
      <c r="AM26" s="79"/>
      <c r="AO26" s="2"/>
      <c r="AP26" s="2"/>
      <c r="AR26" s="78"/>
      <c r="AS26" s="78"/>
      <c r="AT26" s="78"/>
      <c r="AU26" s="78"/>
      <c r="AW26" s="2"/>
      <c r="AX26" s="2"/>
    </row>
    <row r="27" spans="2:51" ht="12.75" customHeight="1">
      <c r="B27" s="2"/>
      <c r="D27" s="87"/>
      <c r="E27" s="87"/>
      <c r="F27" s="87"/>
      <c r="G27" s="87"/>
      <c r="I27" s="38"/>
      <c r="L27" s="86"/>
      <c r="M27" s="86"/>
      <c r="N27" s="86"/>
      <c r="O27" s="86"/>
      <c r="Q27" s="38"/>
      <c r="T27" s="89"/>
      <c r="U27" s="89"/>
      <c r="V27" s="89"/>
      <c r="W27" s="89"/>
      <c r="Y27" s="38"/>
      <c r="AB27" s="88"/>
      <c r="AC27" s="88"/>
      <c r="AD27" s="88"/>
      <c r="AE27" s="88"/>
      <c r="AG27" s="38"/>
      <c r="AJ27" s="79"/>
      <c r="AK27" s="79"/>
      <c r="AL27" s="79"/>
      <c r="AM27" s="79"/>
      <c r="AO27" s="2"/>
      <c r="AP27" s="2"/>
      <c r="AR27" s="78"/>
      <c r="AS27" s="78"/>
      <c r="AT27" s="78"/>
      <c r="AU27" s="78"/>
      <c r="AW27" s="2"/>
      <c r="AX27" s="2"/>
    </row>
    <row r="28" spans="2:51" ht="12.75" customHeight="1">
      <c r="B28" s="2"/>
      <c r="D28" s="87"/>
      <c r="E28" s="87"/>
      <c r="F28" s="87"/>
      <c r="G28" s="87"/>
      <c r="I28" s="38"/>
      <c r="L28" s="86"/>
      <c r="M28" s="86"/>
      <c r="N28" s="86"/>
      <c r="O28" s="86"/>
      <c r="Q28" s="38"/>
      <c r="T28" s="89"/>
      <c r="U28" s="89"/>
      <c r="V28" s="89"/>
      <c r="W28" s="89"/>
      <c r="Y28" s="38"/>
      <c r="AB28" s="88"/>
      <c r="AC28" s="88"/>
      <c r="AD28" s="88"/>
      <c r="AE28" s="88"/>
      <c r="AG28" s="38"/>
      <c r="AJ28" s="79"/>
      <c r="AK28" s="79"/>
      <c r="AL28" s="79"/>
      <c r="AM28" s="79"/>
      <c r="AO28" s="2"/>
      <c r="AP28" s="2"/>
      <c r="AR28" s="78"/>
      <c r="AS28" s="78"/>
      <c r="AT28" s="78"/>
      <c r="AU28" s="78"/>
      <c r="AW28" s="2"/>
      <c r="AX28" s="39"/>
      <c r="AY28" s="39"/>
    </row>
    <row r="29" spans="2:51" ht="7.5" customHeight="1">
      <c r="B29" s="2"/>
      <c r="I29" s="38"/>
      <c r="Q29" s="38"/>
      <c r="Y29" s="38"/>
      <c r="AG29" s="38"/>
      <c r="AO29" s="2"/>
      <c r="AP29" s="40"/>
      <c r="AW29" s="2"/>
      <c r="AX29" s="2"/>
    </row>
    <row r="30" spans="2:51" ht="15" customHeight="1">
      <c r="B30" s="2"/>
      <c r="D30" s="85">
        <f>SUMIFS(tblLeave[Määrä],tblLeave[Tapahtuma],valSelEmployee,tblLeave[Päivämäärä],"&gt;="&amp;DATE($AN$5-1,1,1),tblLeave[Päivämäärä],"&lt;"&amp;DATE($AN$5,1,1))</f>
        <v>2</v>
      </c>
      <c r="E30" s="85"/>
      <c r="F30" s="85"/>
      <c r="G30" s="85"/>
      <c r="H30" s="41"/>
      <c r="I30" s="42"/>
      <c r="J30" s="41"/>
      <c r="K30" s="41"/>
      <c r="L30" s="76">
        <f>SUMIFS(tblLeave[Määrä],tblLeave[Tapahtuma],valSelEmployee,tblLeave[Päivämäärä],"&gt;="&amp;DATE($AN$5-1,1,1),tblLeave[Päivämäärä],"&lt;"&amp;DATE($AN$5,1,1),tblLeave[Vaaratilanteen tyyppi],Asetukset!$D$4)</f>
        <v>0</v>
      </c>
      <c r="M30" s="76"/>
      <c r="N30" s="76"/>
      <c r="O30" s="76"/>
      <c r="P30" s="43"/>
      <c r="Q30" s="42"/>
      <c r="R30" s="40"/>
      <c r="S30" s="40"/>
      <c r="T30" s="76">
        <f>SUMIFS(tblLeave[Määrä],tblLeave[Tapahtuma],valSelEmployee,tblLeave[Päivämäärä],"&gt;="&amp;DATE($AN$5-1,1,1),tblLeave[Päivämäärä],"&lt;"&amp;DATE($AN$5,1,1),tblLeave[Vaaratilanteen tyyppi],Asetukset!$D$5)</f>
        <v>1</v>
      </c>
      <c r="U30" s="76"/>
      <c r="V30" s="76"/>
      <c r="W30" s="76"/>
      <c r="X30" s="43"/>
      <c r="Y30" s="42"/>
      <c r="Z30" s="40"/>
      <c r="AA30" s="40"/>
      <c r="AB30" s="76">
        <f>SUMIFS(tblLeave[Määrä],tblLeave[Tapahtuma],valSelEmployee,tblLeave[Päivämäärä],"&gt;="&amp;DATE($AN$5-1,1,1),tblLeave[Päivämäärä],"&lt;"&amp;DATE($AN$5,1,1),tblLeave[Vaaratilanteen tyyppi],Asetukset!$D$6)</f>
        <v>1</v>
      </c>
      <c r="AC30" s="76"/>
      <c r="AD30" s="76"/>
      <c r="AE30" s="76"/>
      <c r="AF30" s="43"/>
      <c r="AG30" s="42"/>
      <c r="AH30" s="40"/>
      <c r="AI30" s="41"/>
      <c r="AJ30" s="76">
        <f>SUMIFS(tblLeave[Määrä],tblLeave[Tapahtuma],valSelEmployee,tblLeave[Päivämäärä],"&gt;="&amp;DATE($AN$5-1,1,1),tblLeave[Päivämäärä],"&lt;"&amp;DATE($AN$5,1,1),tblLeave[Vaaratilanteen tyyppi],Asetukset!$D$7)</f>
        <v>0</v>
      </c>
      <c r="AK30" s="76"/>
      <c r="AL30" s="76"/>
      <c r="AM30" s="76"/>
      <c r="AN30" s="43"/>
      <c r="AO30" s="63"/>
      <c r="AP30" s="40"/>
      <c r="AQ30" s="41"/>
      <c r="AR30" s="76"/>
      <c r="AS30" s="76"/>
      <c r="AT30" s="76"/>
      <c r="AU30" s="76"/>
      <c r="AW30" s="44"/>
      <c r="AX30" s="39"/>
      <c r="AY30" s="39"/>
    </row>
    <row r="31" spans="2:51">
      <c r="B31" s="2"/>
      <c r="D31" s="77" t="str">
        <f>IFERROR(IF(D26&gt;D30,"NOUSUA ", "LASKUA ")&amp;TEXT(D26/D30-1,"0%;0%"),"")</f>
        <v>NOUSUA 50%</v>
      </c>
      <c r="E31" s="77"/>
      <c r="F31" s="77"/>
      <c r="G31" s="77"/>
      <c r="H31" s="41"/>
      <c r="I31" s="33"/>
      <c r="J31" s="41"/>
      <c r="K31" s="41"/>
      <c r="L31" s="77" t="str">
        <f>IFERROR(IF(L26&gt;L30,"NOUSUA ", "LASKUA ")&amp;TEXT(L26/L30-1,"0%;0%"),"")</f>
        <v/>
      </c>
      <c r="M31" s="77"/>
      <c r="N31" s="77"/>
      <c r="O31" s="77"/>
      <c r="P31" s="45"/>
      <c r="Q31" s="33"/>
      <c r="R31" s="46"/>
      <c r="S31" s="40"/>
      <c r="T31" s="77" t="str">
        <f>IFERROR(IF(T26&gt;T30,"NOUSUA ", "LASKUA ")&amp;TEXT(T26/T30-1,"0%;0%"),"")</f>
        <v>LASKUA 0%</v>
      </c>
      <c r="U31" s="77"/>
      <c r="V31" s="77"/>
      <c r="W31" s="77"/>
      <c r="X31" s="45"/>
      <c r="Y31" s="33"/>
      <c r="Z31" s="40"/>
      <c r="AA31" s="40"/>
      <c r="AB31" s="77" t="str">
        <f>IFERROR(IF(AB26&gt;AB30,"NOUSUA ", "LASKUA ")&amp;TEXT(AB26/AB30-1,"0%;0%"),"")</f>
        <v>LASKUA 100%</v>
      </c>
      <c r="AC31" s="77"/>
      <c r="AD31" s="77"/>
      <c r="AE31" s="77"/>
      <c r="AF31" s="45"/>
      <c r="AG31" s="33"/>
      <c r="AH31" s="40"/>
      <c r="AI31" s="41"/>
      <c r="AJ31" s="77" t="str">
        <f>IFERROR(IF(AJ26&gt;AJ30,"NOUSUA ", "LASKUA ")&amp;TEXT(AJ26/AJ30-1,"0%;0%"),"")</f>
        <v/>
      </c>
      <c r="AK31" s="77"/>
      <c r="AL31" s="77"/>
      <c r="AM31" s="77"/>
      <c r="AN31" s="45"/>
      <c r="AO31" s="32"/>
      <c r="AP31" s="40"/>
      <c r="AQ31" s="41"/>
      <c r="AR31" s="77" t="str">
        <f>IFERROR(IF(AR26&gt;AR30,"YLÖS ", "ALAS ")&amp;TEXT(AR26/AR30-1,"0%;0%"),"")</f>
        <v/>
      </c>
      <c r="AS31" s="77"/>
      <c r="AT31" s="77"/>
      <c r="AU31" s="77"/>
      <c r="AW31" s="47"/>
      <c r="AX31" s="2"/>
    </row>
    <row r="32" spans="2:51" ht="7.5" customHeight="1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</row>
    <row r="33" spans="2:49"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2"/>
      <c r="AQ33" s="2"/>
      <c r="AR33" s="2"/>
      <c r="AS33" s="2"/>
      <c r="AT33" s="2"/>
      <c r="AU33" s="2"/>
      <c r="AV33" s="2"/>
      <c r="AW33" s="2"/>
    </row>
    <row r="34" spans="2:49">
      <c r="C34" s="49"/>
      <c r="D34" s="49"/>
      <c r="E34" s="49"/>
      <c r="F34" s="49"/>
      <c r="G34" s="49"/>
    </row>
  </sheetData>
  <mergeCells count="42">
    <mergeCell ref="B2:AC7"/>
    <mergeCell ref="C19:G19"/>
    <mergeCell ref="C20:G20"/>
    <mergeCell ref="D24:G24"/>
    <mergeCell ref="L24:O24"/>
    <mergeCell ref="C9:G9"/>
    <mergeCell ref="C10:G10"/>
    <mergeCell ref="C11:G11"/>
    <mergeCell ref="C12:G12"/>
    <mergeCell ref="C13:G13"/>
    <mergeCell ref="C14:G14"/>
    <mergeCell ref="C15:G15"/>
    <mergeCell ref="C16:G16"/>
    <mergeCell ref="C17:G17"/>
    <mergeCell ref="C18:G18"/>
    <mergeCell ref="R24:Y24"/>
    <mergeCell ref="L26:O28"/>
    <mergeCell ref="D26:G28"/>
    <mergeCell ref="AB26:AE28"/>
    <mergeCell ref="T26:W28"/>
    <mergeCell ref="AA24:AF24"/>
    <mergeCell ref="D30:G30"/>
    <mergeCell ref="D31:G31"/>
    <mergeCell ref="AB30:AE30"/>
    <mergeCell ref="AB31:AE31"/>
    <mergeCell ref="T30:W30"/>
    <mergeCell ref="T31:W31"/>
    <mergeCell ref="L30:O30"/>
    <mergeCell ref="L31:O31"/>
    <mergeCell ref="AN3:AW4"/>
    <mergeCell ref="AN5:AW6"/>
    <mergeCell ref="AR30:AU30"/>
    <mergeCell ref="AR31:AU31"/>
    <mergeCell ref="AJ30:AM30"/>
    <mergeCell ref="AJ31:AM31"/>
    <mergeCell ref="AR26:AU28"/>
    <mergeCell ref="AJ26:AM28"/>
    <mergeCell ref="AE3:AM4"/>
    <mergeCell ref="AE5:AM6"/>
    <mergeCell ref="AQ24:AV24"/>
    <mergeCell ref="AH24:AO24"/>
    <mergeCell ref="AH23:AO23"/>
  </mergeCells>
  <phoneticPr fontId="2"/>
  <conditionalFormatting sqref="H9:AW20">
    <cfRule type="expression" dxfId="24" priority="5">
      <formula>MONTH(H9)&lt;&gt;MONTH($C9)</formula>
    </cfRule>
    <cfRule type="expression" dxfId="23" priority="15">
      <formula>OR(H$8="S", COUNTIF(lstHolidays, H9)&gt;0)</formula>
    </cfRule>
  </conditionalFormatting>
  <conditionalFormatting sqref="AR31 AJ31 AB31">
    <cfRule type="beginsWith" dxfId="22" priority="1" operator="beginsWith" text="UP">
      <formula>LEFT(AB31,LEN("UP"))="UP"</formula>
    </cfRule>
  </conditionalFormatting>
  <dataValidations count="2">
    <dataValidation type="list" allowBlank="1" showInputMessage="1" showErrorMessage="1" sqref="AN3" xr:uid="{00000000-0002-0000-0000-000000000000}">
      <formula1>lstEmployees</formula1>
    </dataValidation>
    <dataValidation allowBlank="1" showInputMessage="1" showErrorMessage="1" prompt="Anna vuosi tähän soluun" sqref="AN5" xr:uid="{878574EE-018D-498F-9975-D5EE99F64818}"/>
  </dataValidations>
  <printOptions horizontalCentered="1"/>
  <pageMargins left="0.7" right="0.7" top="0.75" bottom="0.75" header="0.3" footer="0.3"/>
  <pageSetup scale="71" fitToHeight="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77486DEF-4B90-4A09-A027-C628567EDF4C}">
            <xm:f>(MONTH(H9)=MONTH($C9))*(COUNTIFS(lstEmpNames,valSelEmployee,lstSdates,"&lt;="&amp;H9,lstEDates,"&gt;="&amp;H9,lstHTypes,Asetukset!$D$4)&gt;0)</xm:f>
            <x14:dxf>
              <font>
                <color theme="3" tint="-0.24994659260841701"/>
              </font>
              <fill>
                <patternFill>
                  <bgColor theme="4"/>
                </patternFill>
              </fill>
            </x14:dxf>
          </x14:cfRule>
          <x14:cfRule type="expression" priority="7" id="{7BA81481-452F-4533-84C8-E4B1E4D25843}">
            <xm:f>(MONTH(H9)=MONTH($C9))*(COUNTIFS(lstEmpNames,valSelEmployee,lstSdates,"&lt;="&amp;H9,lstEDates,"&gt;="&amp;H9,lstHTypes,Asetukset!$D$5)&gt;0)</xm:f>
            <x14:dxf>
              <fill>
                <patternFill>
                  <bgColor theme="8"/>
                </patternFill>
              </fill>
            </x14:dxf>
          </x14:cfRule>
          <x14:cfRule type="expression" priority="8" id="{7DF86B1D-BC96-4C1F-BA74-43CC1527B439}">
            <xm:f>(MONTH(H9)=MONTH($C9))*(COUNTIFS(lstEmpNames,valSelEmployee,lstSdates,"&lt;="&amp;H9,lstEDates,"&gt;="&amp;H9,lstHTypes,Asetukset!$D$6)&gt;0)</xm:f>
            <x14:dxf>
              <fill>
                <patternFill>
                  <bgColor theme="6"/>
                </patternFill>
              </fill>
            </x14:dxf>
          </x14:cfRule>
          <x14:cfRule type="expression" priority="14" id="{8D7627D3-E4F4-4E54-8BDC-376A6BB31759}">
            <xm:f>(MONTH(H9)=MONTH($C9))*(COUNTIFS(lstEmpNames,valSelEmployee,lstSdates,"&lt;="&amp;H9,lstEDates,"&gt;="&amp;H9,lstHTypes,Asetukset!$D$7)&gt;0)</xm:f>
            <x14:dxf>
              <fill>
                <patternFill>
                  <bgColor theme="7"/>
                </patternFill>
              </fill>
            </x14:dxf>
          </x14:cfRule>
          <xm:sqref>H9:AW20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9900"/>
    <pageSetUpPr autoPageBreaks="0" fitToPage="1"/>
  </sheetPr>
  <dimension ref="B1:O27"/>
  <sheetViews>
    <sheetView showGridLines="0" workbookViewId="0"/>
  </sheetViews>
  <sheetFormatPr defaultColWidth="9.140625" defaultRowHeight="18.75" customHeight="1"/>
  <cols>
    <col min="1" max="1" width="3.42578125" style="1" customWidth="1"/>
    <col min="2" max="2" width="24.28515625" style="1" customWidth="1"/>
    <col min="3" max="3" width="29.7109375" style="1" customWidth="1"/>
    <col min="4" max="4" width="35.28515625" style="1" customWidth="1"/>
    <col min="5" max="5" width="14" style="1" customWidth="1"/>
    <col min="6" max="6" width="15.7109375" style="1" customWidth="1"/>
    <col min="7" max="7" width="15.7109375" style="1" hidden="1" customWidth="1"/>
    <col min="8" max="8" width="17.140625" style="1" customWidth="1"/>
    <col min="9" max="9" width="11.42578125" style="1" customWidth="1"/>
    <col min="10" max="16384" width="9.140625" style="1"/>
  </cols>
  <sheetData>
    <row r="1" spans="2:15" ht="60.75" customHeight="1"/>
    <row r="2" spans="2:15" ht="13.5" customHeight="1" thickBot="1">
      <c r="B2" s="50"/>
      <c r="C2" s="50"/>
      <c r="D2" s="50"/>
      <c r="E2" s="50"/>
      <c r="F2" s="50"/>
      <c r="G2" s="50"/>
      <c r="H2" s="50"/>
      <c r="I2" s="50"/>
    </row>
    <row r="3" spans="2:15" ht="37.5" customHeight="1" thickBot="1">
      <c r="B3" s="69" t="s">
        <v>11</v>
      </c>
      <c r="C3" s="57" t="s">
        <v>23</v>
      </c>
      <c r="D3" s="57" t="s">
        <v>19</v>
      </c>
      <c r="E3" s="66" t="s">
        <v>20</v>
      </c>
      <c r="F3" s="69" t="s">
        <v>7</v>
      </c>
      <c r="G3" s="54" t="s">
        <v>6</v>
      </c>
      <c r="H3" s="70" t="s">
        <v>8</v>
      </c>
      <c r="I3" s="71" t="s">
        <v>10</v>
      </c>
      <c r="J3" s="2"/>
      <c r="K3" s="99" t="s">
        <v>29</v>
      </c>
      <c r="L3" s="99"/>
      <c r="M3" s="99"/>
      <c r="N3" s="99"/>
      <c r="O3" s="99"/>
    </row>
    <row r="4" spans="2:15" ht="42" customHeight="1">
      <c r="B4" s="62" t="s">
        <v>25</v>
      </c>
      <c r="C4" s="64" t="s">
        <v>31</v>
      </c>
      <c r="D4" s="65" t="s">
        <v>26</v>
      </c>
      <c r="E4" s="64" t="s">
        <v>21</v>
      </c>
      <c r="F4" s="52">
        <v>43132</v>
      </c>
      <c r="G4" s="61">
        <f t="shared" ref="G4:G26" si="0">IF(ISBLANK(F4),"",F4)</f>
        <v>43132</v>
      </c>
      <c r="H4" s="60" t="s">
        <v>13</v>
      </c>
      <c r="I4" s="51">
        <v>1</v>
      </c>
      <c r="K4" s="100" t="s">
        <v>30</v>
      </c>
      <c r="L4" s="100"/>
      <c r="M4" s="100"/>
      <c r="N4" s="100"/>
      <c r="O4" s="100"/>
    </row>
    <row r="5" spans="2:15" ht="18.75" customHeight="1">
      <c r="B5" s="59" t="s">
        <v>25</v>
      </c>
      <c r="C5" s="64" t="s">
        <v>32</v>
      </c>
      <c r="D5" s="64" t="s">
        <v>34</v>
      </c>
      <c r="E5" s="64" t="s">
        <v>22</v>
      </c>
      <c r="F5" s="52">
        <v>43104</v>
      </c>
      <c r="G5" s="61">
        <f t="shared" si="0"/>
        <v>43104</v>
      </c>
      <c r="H5" s="60" t="s">
        <v>15</v>
      </c>
      <c r="I5" s="51">
        <v>2</v>
      </c>
      <c r="K5" s="100"/>
      <c r="L5" s="100"/>
      <c r="M5" s="100"/>
      <c r="N5" s="100"/>
      <c r="O5" s="100"/>
    </row>
    <row r="6" spans="2:15" ht="29.25" customHeight="1">
      <c r="B6" s="60" t="s">
        <v>25</v>
      </c>
      <c r="C6" s="64" t="s">
        <v>33</v>
      </c>
      <c r="D6" s="67" t="s">
        <v>27</v>
      </c>
      <c r="E6" s="64" t="s">
        <v>21</v>
      </c>
      <c r="F6" s="52">
        <v>43466</v>
      </c>
      <c r="G6" s="52">
        <f t="shared" si="0"/>
        <v>43466</v>
      </c>
      <c r="H6" s="60" t="s">
        <v>14</v>
      </c>
      <c r="I6" s="51">
        <v>1</v>
      </c>
    </row>
    <row r="7" spans="2:15" ht="18.75" customHeight="1">
      <c r="B7" s="60" t="s">
        <v>25</v>
      </c>
      <c r="C7" s="64"/>
      <c r="D7" s="64"/>
      <c r="E7" s="64" t="s">
        <v>22</v>
      </c>
      <c r="F7" s="52">
        <v>43621</v>
      </c>
      <c r="G7" s="52">
        <f t="shared" si="0"/>
        <v>43621</v>
      </c>
      <c r="H7" s="62" t="s">
        <v>15</v>
      </c>
      <c r="I7" s="51">
        <v>1</v>
      </c>
    </row>
    <row r="8" spans="2:15" ht="18.75" customHeight="1">
      <c r="B8" s="60" t="s">
        <v>25</v>
      </c>
      <c r="C8" s="64"/>
      <c r="D8" s="64"/>
      <c r="E8" s="64" t="s">
        <v>21</v>
      </c>
      <c r="F8" s="52">
        <v>43987</v>
      </c>
      <c r="G8" s="61">
        <f t="shared" si="0"/>
        <v>43987</v>
      </c>
      <c r="H8" s="60" t="s">
        <v>13</v>
      </c>
      <c r="I8" s="51">
        <v>1</v>
      </c>
    </row>
    <row r="9" spans="2:15" ht="18.75" customHeight="1">
      <c r="B9" s="60" t="s">
        <v>25</v>
      </c>
      <c r="C9" s="51"/>
      <c r="D9" s="51"/>
      <c r="E9" s="64" t="s">
        <v>21</v>
      </c>
      <c r="F9" s="52">
        <v>44055</v>
      </c>
      <c r="G9" s="61">
        <f t="shared" si="0"/>
        <v>44055</v>
      </c>
      <c r="H9" s="62" t="s">
        <v>13</v>
      </c>
      <c r="I9" s="51">
        <v>1</v>
      </c>
    </row>
    <row r="10" spans="2:15" ht="18.75" customHeight="1">
      <c r="B10" s="60" t="s">
        <v>25</v>
      </c>
      <c r="C10" s="51"/>
      <c r="D10" s="51"/>
      <c r="E10" s="64" t="s">
        <v>21</v>
      </c>
      <c r="F10" s="61">
        <v>44056</v>
      </c>
      <c r="G10" s="61">
        <f t="shared" si="0"/>
        <v>44056</v>
      </c>
      <c r="H10" s="62" t="s">
        <v>14</v>
      </c>
      <c r="I10" s="51">
        <v>1</v>
      </c>
    </row>
    <row r="11" spans="2:15" ht="18.75" customHeight="1">
      <c r="B11" s="60"/>
      <c r="C11" s="51"/>
      <c r="D11" s="51"/>
      <c r="E11" s="51"/>
      <c r="F11" s="52"/>
      <c r="G11" s="61" t="str">
        <f t="shared" si="0"/>
        <v/>
      </c>
      <c r="H11" s="62"/>
      <c r="I11" s="51"/>
    </row>
    <row r="12" spans="2:15" ht="18.75" customHeight="1">
      <c r="B12" s="60"/>
      <c r="C12" s="51"/>
      <c r="D12" s="51"/>
      <c r="E12" s="51"/>
      <c r="F12" s="52"/>
      <c r="G12" s="61" t="str">
        <f t="shared" si="0"/>
        <v/>
      </c>
      <c r="H12" s="60"/>
      <c r="I12" s="51"/>
    </row>
    <row r="13" spans="2:15" ht="18.75" customHeight="1">
      <c r="B13" s="59"/>
      <c r="C13" s="51"/>
      <c r="D13" s="51"/>
      <c r="E13" s="51"/>
      <c r="F13" s="52"/>
      <c r="G13" s="52" t="str">
        <f t="shared" si="0"/>
        <v/>
      </c>
      <c r="H13" s="60"/>
      <c r="I13" s="51"/>
    </row>
    <row r="14" spans="2:15" ht="18.75" customHeight="1">
      <c r="B14" s="59"/>
      <c r="C14" s="51"/>
      <c r="D14" s="51"/>
      <c r="E14" s="51"/>
      <c r="F14" s="52"/>
      <c r="G14" s="52" t="str">
        <f t="shared" si="0"/>
        <v/>
      </c>
      <c r="H14" s="60"/>
      <c r="I14" s="51"/>
    </row>
    <row r="15" spans="2:15" ht="18.75" customHeight="1">
      <c r="B15" s="59"/>
      <c r="C15" s="51"/>
      <c r="D15" s="51"/>
      <c r="E15" s="51"/>
      <c r="F15" s="52"/>
      <c r="G15" s="52" t="str">
        <f t="shared" si="0"/>
        <v/>
      </c>
      <c r="H15" s="60"/>
      <c r="I15" s="51"/>
    </row>
    <row r="16" spans="2:15" ht="18.75" customHeight="1">
      <c r="B16" s="59"/>
      <c r="C16" s="51"/>
      <c r="D16" s="51"/>
      <c r="E16" s="51"/>
      <c r="F16" s="52"/>
      <c r="G16" s="52" t="str">
        <f t="shared" si="0"/>
        <v/>
      </c>
      <c r="H16" s="60"/>
      <c r="I16" s="51"/>
    </row>
    <row r="17" spans="2:9" ht="18.75" customHeight="1">
      <c r="B17" s="59"/>
      <c r="C17" s="51"/>
      <c r="D17" s="51"/>
      <c r="E17" s="51"/>
      <c r="F17" s="52"/>
      <c r="G17" s="52" t="str">
        <f t="shared" si="0"/>
        <v/>
      </c>
      <c r="H17" s="60"/>
      <c r="I17" s="51"/>
    </row>
    <row r="18" spans="2:9" ht="18.75" customHeight="1">
      <c r="B18" s="59"/>
      <c r="C18" s="51"/>
      <c r="D18" s="51"/>
      <c r="E18" s="51"/>
      <c r="F18" s="52"/>
      <c r="G18" s="52" t="str">
        <f t="shared" si="0"/>
        <v/>
      </c>
      <c r="H18" s="60"/>
      <c r="I18" s="51"/>
    </row>
    <row r="19" spans="2:9" ht="18.75" customHeight="1">
      <c r="B19" s="59"/>
      <c r="C19" s="51"/>
      <c r="D19" s="51"/>
      <c r="E19" s="51"/>
      <c r="F19" s="52"/>
      <c r="G19" s="52" t="str">
        <f t="shared" si="0"/>
        <v/>
      </c>
      <c r="H19" s="60"/>
      <c r="I19" s="51"/>
    </row>
    <row r="20" spans="2:9" ht="18.75" customHeight="1">
      <c r="B20" s="59"/>
      <c r="C20" s="51"/>
      <c r="D20" s="51"/>
      <c r="E20" s="51"/>
      <c r="F20" s="52"/>
      <c r="G20" s="52" t="str">
        <f t="shared" si="0"/>
        <v/>
      </c>
      <c r="H20" s="60"/>
      <c r="I20" s="51"/>
    </row>
    <row r="21" spans="2:9" ht="18.75" customHeight="1">
      <c r="B21" s="59"/>
      <c r="C21" s="51"/>
      <c r="D21" s="51"/>
      <c r="E21" s="51"/>
      <c r="F21" s="52"/>
      <c r="G21" s="52" t="str">
        <f t="shared" si="0"/>
        <v/>
      </c>
      <c r="H21" s="60"/>
      <c r="I21" s="51"/>
    </row>
    <row r="22" spans="2:9" ht="18.75" customHeight="1">
      <c r="B22" s="59"/>
      <c r="C22" s="51"/>
      <c r="D22" s="51"/>
      <c r="E22" s="51"/>
      <c r="F22" s="52"/>
      <c r="G22" s="52" t="str">
        <f t="shared" si="0"/>
        <v/>
      </c>
      <c r="H22" s="60"/>
      <c r="I22" s="51"/>
    </row>
    <row r="23" spans="2:9" ht="18.75" customHeight="1">
      <c r="B23" s="59"/>
      <c r="C23" s="51"/>
      <c r="D23" s="51"/>
      <c r="E23" s="51"/>
      <c r="F23" s="52"/>
      <c r="G23" s="52" t="str">
        <f t="shared" si="0"/>
        <v/>
      </c>
      <c r="H23" s="60"/>
      <c r="I23" s="51"/>
    </row>
    <row r="24" spans="2:9" ht="18.75" customHeight="1">
      <c r="B24" s="59"/>
      <c r="C24" s="51"/>
      <c r="D24" s="51"/>
      <c r="E24" s="51"/>
      <c r="F24" s="52"/>
      <c r="G24" s="52" t="str">
        <f t="shared" si="0"/>
        <v/>
      </c>
      <c r="H24" s="60"/>
      <c r="I24" s="51"/>
    </row>
    <row r="25" spans="2:9" ht="18.75" customHeight="1">
      <c r="B25" s="59"/>
      <c r="C25" s="51"/>
      <c r="D25" s="51"/>
      <c r="E25" s="51"/>
      <c r="F25" s="52"/>
      <c r="G25" s="52" t="str">
        <f t="shared" si="0"/>
        <v/>
      </c>
      <c r="H25" s="60"/>
      <c r="I25" s="51"/>
    </row>
    <row r="26" spans="2:9" ht="18.75" customHeight="1">
      <c r="B26" s="59"/>
      <c r="C26" s="51"/>
      <c r="D26" s="51"/>
      <c r="E26" s="51"/>
      <c r="F26" s="52"/>
      <c r="G26" s="52" t="str">
        <f t="shared" si="0"/>
        <v/>
      </c>
      <c r="H26" s="60"/>
      <c r="I26" s="51"/>
    </row>
    <row r="27" spans="2:9" ht="18.75" customHeight="1">
      <c r="B27" s="72" t="s">
        <v>28</v>
      </c>
      <c r="C27"/>
      <c r="D27"/>
      <c r="E27"/>
      <c r="F27"/>
      <c r="G27"/>
      <c r="H27"/>
      <c r="I27" s="72">
        <f>SUBTOTAL(109,tblLeave[Määrä])</f>
        <v>8</v>
      </c>
    </row>
  </sheetData>
  <mergeCells count="2">
    <mergeCell ref="K3:O3"/>
    <mergeCell ref="K4:O5"/>
  </mergeCells>
  <phoneticPr fontId="2"/>
  <dataValidations count="2">
    <dataValidation type="list" allowBlank="1" showInputMessage="1" showErrorMessage="1" sqref="H4:H26" xr:uid="{00000000-0002-0000-0100-000000000000}">
      <formula1>lstHolidayTypes</formula1>
    </dataValidation>
    <dataValidation type="list" errorStyle="information" allowBlank="1" showInputMessage="1" showErrorMessage="1" errorTitle="Unknown Employee" error="Please select an employee from the list. To modify the list, on the Settings tab, add or remove employees from the List of Employees table." sqref="B28:E742 B4:B26" xr:uid="{00000000-0002-0000-0100-000001000000}">
      <formula1>lstEmployees</formula1>
    </dataValidation>
  </dataValidations>
  <pageMargins left="0.7" right="0.7" top="0.75" bottom="0.75" header="0.3" footer="0.3"/>
  <pageSetup fitToHeight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4"/>
    <pageSetUpPr fitToPage="1"/>
  </sheetPr>
  <dimension ref="B1:G501"/>
  <sheetViews>
    <sheetView showGridLines="0" workbookViewId="0"/>
  </sheetViews>
  <sheetFormatPr defaultColWidth="9.140625" defaultRowHeight="12.75"/>
  <cols>
    <col min="1" max="1" width="3.42578125" style="1" customWidth="1"/>
    <col min="2" max="2" width="26.5703125" style="1" customWidth="1"/>
    <col min="3" max="3" width="3.28515625" style="1" customWidth="1"/>
    <col min="4" max="4" width="17.7109375" style="1" customWidth="1"/>
    <col min="5" max="5" width="3.28515625" style="1" customWidth="1"/>
    <col min="6" max="6" width="21.28515625" style="1" customWidth="1"/>
    <col min="7" max="7" width="22.85546875" style="1" customWidth="1"/>
    <col min="8" max="16384" width="9.140625" style="1"/>
  </cols>
  <sheetData>
    <row r="1" spans="2:7" ht="53.25" customHeight="1"/>
    <row r="2" spans="2:7" ht="13.5" customHeight="1">
      <c r="B2" s="50"/>
      <c r="C2" s="50"/>
      <c r="D2" s="50"/>
      <c r="E2" s="50"/>
      <c r="F2" s="50"/>
      <c r="G2" s="50"/>
    </row>
    <row r="3" spans="2:7" ht="17.25" customHeight="1">
      <c r="B3" s="55" t="s">
        <v>11</v>
      </c>
      <c r="D3" s="56" t="s">
        <v>12</v>
      </c>
      <c r="F3" s="57"/>
      <c r="G3" s="57"/>
    </row>
    <row r="4" spans="2:7" ht="17.25" customHeight="1">
      <c r="B4" s="62" t="s">
        <v>25</v>
      </c>
      <c r="D4" s="62" t="s">
        <v>13</v>
      </c>
      <c r="F4" s="53"/>
      <c r="G4" s="61"/>
    </row>
    <row r="5" spans="2:7" ht="17.25" customHeight="1">
      <c r="B5" s="62"/>
      <c r="D5" s="62" t="s">
        <v>14</v>
      </c>
      <c r="F5" s="53"/>
      <c r="G5" s="68"/>
    </row>
    <row r="6" spans="2:7" ht="17.25" customHeight="1">
      <c r="B6" s="58"/>
      <c r="D6" s="62" t="s">
        <v>15</v>
      </c>
      <c r="F6" s="53"/>
      <c r="G6" s="61"/>
    </row>
    <row r="7" spans="2:7" ht="17.25" customHeight="1">
      <c r="B7" s="58"/>
      <c r="D7" s="62" t="s">
        <v>9</v>
      </c>
      <c r="F7" s="53"/>
      <c r="G7" s="61"/>
    </row>
    <row r="8" spans="2:7" ht="17.25" customHeight="1">
      <c r="F8" s="53"/>
      <c r="G8" s="61"/>
    </row>
    <row r="9" spans="2:7" ht="17.25" customHeight="1">
      <c r="F9" s="53"/>
      <c r="G9" s="61"/>
    </row>
    <row r="10" spans="2:7" ht="17.25" customHeight="1"/>
    <row r="11" spans="2:7" ht="17.25" customHeight="1"/>
    <row r="12" spans="2:7" ht="17.25" customHeight="1"/>
    <row r="13" spans="2:7" ht="17.25" customHeight="1"/>
    <row r="14" spans="2:7" ht="17.25" customHeight="1"/>
    <row r="15" spans="2:7" ht="17.25" customHeight="1"/>
    <row r="16" spans="2:7" ht="17.25" customHeight="1"/>
    <row r="17" ht="17.25" customHeight="1"/>
    <row r="18" ht="17.25" customHeight="1"/>
    <row r="19" ht="17.25" customHeight="1"/>
    <row r="20" ht="17.25" customHeight="1"/>
    <row r="21" ht="17.25" customHeight="1"/>
    <row r="22" ht="17.25" customHeight="1"/>
    <row r="23" ht="17.25" customHeight="1"/>
    <row r="24" ht="17.25" customHeight="1"/>
    <row r="25" ht="17.25" customHeight="1"/>
    <row r="26" ht="17.25" customHeight="1"/>
    <row r="27" ht="17.25" customHeight="1"/>
    <row r="28" ht="17.25" customHeight="1"/>
    <row r="29" ht="17.25" customHeight="1"/>
    <row r="30" ht="17.25" customHeight="1"/>
    <row r="31" ht="17.25" customHeight="1"/>
    <row r="32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  <row r="52" ht="17.25" customHeight="1"/>
    <row r="53" ht="17.25" customHeight="1"/>
    <row r="54" ht="17.25" customHeight="1"/>
    <row r="55" ht="17.25" customHeight="1"/>
    <row r="56" ht="17.25" customHeight="1"/>
    <row r="57" ht="17.25" customHeight="1"/>
    <row r="58" ht="17.25" customHeight="1"/>
    <row r="59" ht="17.25" customHeight="1"/>
    <row r="60" ht="17.25" customHeight="1"/>
    <row r="61" ht="17.25" customHeight="1"/>
    <row r="62" ht="17.25" customHeight="1"/>
    <row r="63" ht="17.25" customHeight="1"/>
    <row r="64" ht="17.25" customHeight="1"/>
    <row r="65" ht="17.25" customHeight="1"/>
    <row r="66" ht="17.25" customHeight="1"/>
    <row r="67" ht="17.25" customHeight="1"/>
    <row r="68" ht="17.25" customHeight="1"/>
    <row r="69" ht="17.25" customHeight="1"/>
    <row r="70" ht="17.25" customHeight="1"/>
    <row r="71" ht="17.25" customHeight="1"/>
    <row r="72" ht="17.25" customHeight="1"/>
    <row r="73" ht="17.25" customHeight="1"/>
    <row r="74" ht="17.25" customHeight="1"/>
    <row r="75" ht="17.25" customHeight="1"/>
    <row r="76" ht="17.25" customHeight="1"/>
    <row r="77" ht="17.25" customHeight="1"/>
    <row r="78" ht="17.25" customHeight="1"/>
    <row r="79" ht="17.25" customHeight="1"/>
    <row r="80" ht="17.25" customHeight="1"/>
    <row r="81" ht="17.25" customHeight="1"/>
    <row r="82" ht="17.25" customHeight="1"/>
    <row r="83" ht="17.25" customHeight="1"/>
    <row r="84" ht="17.25" customHeight="1"/>
    <row r="85" ht="17.25" customHeight="1"/>
    <row r="86" ht="17.25" customHeight="1"/>
    <row r="87" ht="17.25" customHeight="1"/>
    <row r="88" ht="17.25" customHeight="1"/>
    <row r="89" ht="17.25" customHeight="1"/>
    <row r="90" ht="17.25" customHeight="1"/>
    <row r="91" ht="17.25" customHeight="1"/>
    <row r="92" ht="17.25" customHeight="1"/>
    <row r="93" ht="17.25" customHeight="1"/>
    <row r="94" ht="17.25" customHeight="1"/>
    <row r="95" ht="17.25" customHeight="1"/>
    <row r="96" ht="17.25" customHeight="1"/>
    <row r="97" ht="17.25" customHeight="1"/>
    <row r="98" ht="17.25" customHeight="1"/>
    <row r="99" ht="17.25" customHeight="1"/>
    <row r="100" ht="17.25" customHeight="1"/>
    <row r="101" ht="17.25" customHeight="1"/>
    <row r="102" ht="17.25" customHeight="1"/>
    <row r="103" ht="17.25" customHeight="1"/>
    <row r="104" ht="17.25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17.25" customHeight="1"/>
    <row r="145" ht="17.25" customHeight="1"/>
    <row r="146" ht="17.25" customHeight="1"/>
    <row r="147" ht="17.25" customHeight="1"/>
    <row r="148" ht="17.25" customHeight="1"/>
    <row r="149" ht="17.25" customHeight="1"/>
    <row r="150" ht="17.25" customHeight="1"/>
    <row r="151" ht="17.25" customHeight="1"/>
    <row r="152" ht="17.25" customHeight="1"/>
    <row r="153" ht="17.25" customHeight="1"/>
    <row r="154" ht="17.25" customHeight="1"/>
    <row r="155" ht="17.25" customHeight="1"/>
    <row r="156" ht="17.25" customHeight="1"/>
    <row r="157" ht="17.25" customHeight="1"/>
    <row r="158" ht="17.25" customHeight="1"/>
    <row r="159" ht="17.25" customHeight="1"/>
    <row r="160" ht="17.25" customHeight="1"/>
    <row r="161" ht="17.25" customHeight="1"/>
    <row r="162" ht="17.25" customHeight="1"/>
    <row r="163" ht="17.25" customHeight="1"/>
    <row r="164" ht="17.25" customHeight="1"/>
    <row r="165" ht="17.25" customHeight="1"/>
    <row r="166" ht="17.25" customHeight="1"/>
    <row r="167" ht="17.25" customHeight="1"/>
    <row r="168" ht="17.25" customHeight="1"/>
    <row r="169" ht="17.25" customHeight="1"/>
    <row r="170" ht="17.25" customHeight="1"/>
    <row r="171" ht="17.25" customHeight="1"/>
    <row r="172" ht="17.25" customHeight="1"/>
    <row r="173" ht="17.25" customHeight="1"/>
    <row r="174" ht="17.25" customHeight="1"/>
    <row r="175" ht="17.25" customHeight="1"/>
    <row r="176" ht="17.25" customHeight="1"/>
    <row r="177" ht="17.25" customHeight="1"/>
    <row r="178" ht="17.25" customHeight="1"/>
    <row r="179" ht="17.25" customHeight="1"/>
    <row r="180" ht="17.25" customHeight="1"/>
    <row r="181" ht="17.25" customHeight="1"/>
    <row r="182" ht="17.25" customHeight="1"/>
    <row r="183" ht="17.25" customHeight="1"/>
    <row r="184" ht="17.25" customHeight="1"/>
    <row r="185" ht="17.25" customHeight="1"/>
    <row r="186" ht="17.25" customHeight="1"/>
    <row r="187" ht="17.25" customHeight="1"/>
    <row r="188" ht="17.25" customHeight="1"/>
    <row r="189" ht="17.25" customHeight="1"/>
    <row r="190" ht="17.25" customHeight="1"/>
    <row r="191" ht="17.25" customHeight="1"/>
    <row r="192" ht="17.25" customHeight="1"/>
    <row r="193" ht="17.25" customHeight="1"/>
    <row r="194" ht="17.25" customHeight="1"/>
    <row r="195" ht="17.25" customHeight="1"/>
    <row r="196" ht="17.25" customHeight="1"/>
    <row r="197" ht="17.25" customHeight="1"/>
    <row r="198" ht="17.25" customHeight="1"/>
    <row r="199" ht="17.25" customHeight="1"/>
    <row r="200" ht="17.25" customHeight="1"/>
    <row r="201" ht="17.25" customHeight="1"/>
    <row r="202" ht="17.25" customHeight="1"/>
    <row r="203" ht="17.25" customHeight="1"/>
    <row r="204" ht="17.25" customHeight="1"/>
    <row r="205" ht="17.25" customHeight="1"/>
    <row r="206" ht="17.25" customHeight="1"/>
    <row r="207" ht="17.25" customHeight="1"/>
    <row r="208" ht="17.25" customHeight="1"/>
    <row r="209" ht="17.25" customHeight="1"/>
    <row r="210" ht="17.25" customHeight="1"/>
    <row r="211" ht="17.25" customHeight="1"/>
    <row r="212" ht="17.25" customHeight="1"/>
    <row r="213" ht="17.25" customHeight="1"/>
    <row r="214" ht="17.25" customHeight="1"/>
    <row r="215" ht="17.25" customHeight="1"/>
    <row r="216" ht="17.25" customHeight="1"/>
    <row r="217" ht="17.25" customHeight="1"/>
    <row r="218" ht="17.25" customHeight="1"/>
    <row r="219" ht="17.25" customHeight="1"/>
    <row r="220" ht="17.25" customHeight="1"/>
    <row r="221" ht="17.25" customHeight="1"/>
    <row r="222" ht="17.25" customHeight="1"/>
    <row r="223" ht="17.25" customHeight="1"/>
    <row r="224" ht="17.25" customHeight="1"/>
    <row r="225" ht="17.25" customHeight="1"/>
    <row r="226" ht="17.25" customHeight="1"/>
    <row r="227" ht="17.25" customHeight="1"/>
    <row r="228" ht="17.25" customHeight="1"/>
    <row r="229" ht="17.25" customHeight="1"/>
    <row r="230" ht="17.25" customHeight="1"/>
    <row r="231" ht="17.25" customHeight="1"/>
    <row r="232" ht="17.25" customHeight="1"/>
    <row r="233" ht="17.25" customHeight="1"/>
    <row r="234" ht="17.25" customHeight="1"/>
    <row r="235" ht="17.25" customHeight="1"/>
    <row r="236" ht="17.25" customHeight="1"/>
    <row r="237" ht="17.25" customHeight="1"/>
    <row r="238" ht="17.25" customHeight="1"/>
    <row r="239" ht="17.25" customHeight="1"/>
    <row r="240" ht="17.25" customHeight="1"/>
    <row r="241" ht="17.25" customHeight="1"/>
    <row r="242" ht="17.25" customHeight="1"/>
    <row r="243" ht="17.25" customHeight="1"/>
    <row r="244" ht="17.25" customHeight="1"/>
    <row r="245" ht="17.25" customHeight="1"/>
    <row r="246" ht="17.25" customHeight="1"/>
    <row r="247" ht="17.25" customHeight="1"/>
    <row r="248" ht="17.25" customHeight="1"/>
    <row r="249" ht="17.25" customHeight="1"/>
    <row r="250" ht="17.25" customHeight="1"/>
    <row r="251" ht="17.25" customHeight="1"/>
    <row r="252" ht="17.25" customHeight="1"/>
    <row r="253" ht="17.25" customHeight="1"/>
    <row r="254" ht="17.25" customHeight="1"/>
    <row r="255" ht="17.25" customHeight="1"/>
    <row r="256" ht="17.25" customHeight="1"/>
    <row r="257" ht="17.25" customHeight="1"/>
    <row r="258" ht="17.25" customHeight="1"/>
    <row r="259" ht="17.25" customHeight="1"/>
    <row r="260" ht="17.25" customHeight="1"/>
    <row r="261" ht="17.25" customHeight="1"/>
    <row r="262" ht="17.25" customHeight="1"/>
    <row r="263" ht="17.25" customHeight="1"/>
    <row r="264" ht="17.25" customHeight="1"/>
    <row r="265" ht="17.25" customHeight="1"/>
    <row r="266" ht="17.25" customHeight="1"/>
    <row r="267" ht="17.25" customHeight="1"/>
    <row r="268" ht="17.25" customHeight="1"/>
    <row r="269" ht="17.25" customHeight="1"/>
    <row r="270" ht="17.25" customHeight="1"/>
    <row r="271" ht="17.25" customHeight="1"/>
    <row r="27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</sheetData>
  <phoneticPr fontId="2"/>
  <pageMargins left="0.7" right="0.7" top="0.75" bottom="0.75" header="0.3" footer="0.3"/>
  <pageSetup scale="96" fitToHeight="0" orientation="portrait" verticalDpi="0" r:id="rId1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ACE6DA94-4A04-4E40-B175-D4D1DA24C6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7</vt:i4>
      </vt:variant>
    </vt:vector>
  </HeadingPairs>
  <TitlesOfParts>
    <vt:vector size="10" baseType="lpstr">
      <vt:lpstr>Kalenterinäkymä</vt:lpstr>
      <vt:lpstr>Kirjaus</vt:lpstr>
      <vt:lpstr>Asetukset</vt:lpstr>
      <vt:lpstr>lstEDates</vt:lpstr>
      <vt:lpstr>lstEmployees</vt:lpstr>
      <vt:lpstr>lstEmpNames</vt:lpstr>
      <vt:lpstr>lstHolidayTypes</vt:lpstr>
      <vt:lpstr>lstHTypes</vt:lpstr>
      <vt:lpstr>lstSdates</vt:lpstr>
      <vt:lpstr>valSelEmployee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Onnettomuusseuranta</dc:title>
  <dc:creator>Mustonen Petteri</dc:creator>
  <cp:keywords/>
  <cp:lastModifiedBy>Salste Elisa</cp:lastModifiedBy>
  <cp:lastPrinted>2017-02-03T12:05:57Z</cp:lastPrinted>
  <dcterms:created xsi:type="dcterms:W3CDTF">2017-02-03T07:04:27Z</dcterms:created>
  <dcterms:modified xsi:type="dcterms:W3CDTF">2020-10-01T12:49:18Z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TC027802359991</vt:lpwstr>
  </property>
</Properties>
</file>